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0" yWindow="1290" windowWidth="10275" windowHeight="6270" tabRatio="640" activeTab="4"/>
  </bookViews>
  <sheets>
    <sheet name="INDEX" sheetId="22" r:id="rId1"/>
    <sheet name="CHINA" sheetId="21" r:id="rId2"/>
    <sheet name="TAIWAN" sheetId="9" r:id="rId3"/>
    <sheet name="JAPAN &amp; KOREA" sheetId="13" r:id="rId4"/>
    <sheet name="S.E. ASIA" sheetId="4" r:id="rId5"/>
    <sheet name="INDIA " sheetId="7" r:id="rId6"/>
    <sheet name=" MIDDLE EAST" sheetId="11" r:id="rId7"/>
    <sheet name="BOOKING FORM" sheetId="34" r:id="rId8"/>
    <sheet name="BOOKING FORM-Nomination" sheetId="33" r:id="rId9"/>
  </sheets>
  <definedNames>
    <definedName name="_xlnm._FilterDatabase" localSheetId="6" hidden="1">' MIDDLE EAST'!$A$9:$G$9</definedName>
    <definedName name="_xlnm._FilterDatabase" localSheetId="1" hidden="1">CHINA!$A$8:$G$18</definedName>
    <definedName name="_xlnm._FilterDatabase" localSheetId="3" hidden="1">'JAPAN &amp; KOREA'!$A$78:$G$88</definedName>
    <definedName name="_xlnm._FilterDatabase" localSheetId="4" hidden="1">'S.E. ASIA'!$A$8:$G$26</definedName>
    <definedName name="_xlnm._FilterDatabase" localSheetId="2" hidden="1">TAIWAN!$A$40:$H$55</definedName>
    <definedName name="dest18" localSheetId="3">'JAPAN &amp; KOREA'!#REF!</definedName>
    <definedName name="dest3" localSheetId="1">CHINA!#REF!</definedName>
    <definedName name="dest4" localSheetId="1">CHINA!#REF!</definedName>
    <definedName name="_xlnm.Print_Area" localSheetId="0">INDEX!$A$1:$K$51</definedName>
    <definedName name="_xlnm.Print_Area" localSheetId="5">'INDIA '!$A$1:$I$32</definedName>
  </definedNames>
  <calcPr calcId="125725"/>
</workbook>
</file>

<file path=xl/calcChain.xml><?xml version="1.0" encoding="utf-8"?>
<calcChain xmlns="http://schemas.openxmlformats.org/spreadsheetml/2006/main">
  <c r="F44" i="9"/>
  <c r="F46"/>
  <c r="F48"/>
  <c r="F50"/>
  <c r="F52"/>
  <c r="F54"/>
  <c r="F42"/>
  <c r="C60" i="21"/>
  <c r="C59"/>
  <c r="C58"/>
  <c r="C57"/>
  <c r="C56"/>
  <c r="G41" i="13" l="1"/>
  <c r="G43" s="1"/>
  <c r="G45" s="1"/>
  <c r="G47" s="1"/>
  <c r="F41"/>
  <c r="F43" s="1"/>
  <c r="F45" s="1"/>
  <c r="F47" s="1"/>
  <c r="E41"/>
  <c r="E43" s="1"/>
  <c r="E45" s="1"/>
  <c r="E47" s="1"/>
  <c r="C39"/>
  <c r="C41" s="1"/>
  <c r="C43" s="1"/>
  <c r="C45" s="1"/>
  <c r="C47" s="1"/>
  <c r="D39"/>
  <c r="D41" s="1"/>
  <c r="D43" s="1"/>
  <c r="D45" s="1"/>
  <c r="D47" s="1"/>
  <c r="G53"/>
  <c r="G55"/>
  <c r="G57"/>
  <c r="G59"/>
  <c r="G61"/>
  <c r="G51"/>
  <c r="G25"/>
  <c r="G27"/>
  <c r="G29"/>
  <c r="G31"/>
  <c r="G33"/>
  <c r="G23"/>
  <c r="C107" i="4"/>
  <c r="C106"/>
  <c r="C104"/>
  <c r="C105"/>
  <c r="C103"/>
  <c r="C102"/>
  <c r="C65" i="21" l="1"/>
  <c r="D65"/>
  <c r="D66" s="1"/>
  <c r="D67" s="1"/>
  <c r="D68" s="1"/>
  <c r="E65"/>
  <c r="E66" s="1"/>
  <c r="E67" s="1"/>
  <c r="E68" s="1"/>
  <c r="F65"/>
  <c r="C66"/>
  <c r="C67" s="1"/>
  <c r="C68" s="1"/>
  <c r="F66"/>
  <c r="F67" s="1"/>
  <c r="F68" s="1"/>
  <c r="C113" i="4"/>
  <c r="C143"/>
  <c r="D143"/>
  <c r="C142"/>
  <c r="D142"/>
  <c r="C141"/>
  <c r="D141"/>
  <c r="C84"/>
  <c r="C64"/>
  <c r="C66"/>
  <c r="F66"/>
  <c r="F64"/>
  <c r="C60"/>
  <c r="C62"/>
  <c r="C57"/>
  <c r="F62"/>
  <c r="F60"/>
  <c r="F57"/>
  <c r="F47"/>
  <c r="F48"/>
  <c r="F49"/>
  <c r="F50"/>
  <c r="F51"/>
  <c r="F46"/>
  <c r="F30" i="21" l="1"/>
  <c r="F31" s="1"/>
  <c r="F32" s="1"/>
  <c r="F33" s="1"/>
  <c r="F34" s="1"/>
  <c r="E31"/>
  <c r="E32" s="1"/>
  <c r="E33" s="1"/>
  <c r="E34" s="1"/>
  <c r="D31"/>
  <c r="D32" s="1"/>
  <c r="D33" s="1"/>
  <c r="D34" s="1"/>
  <c r="C31"/>
  <c r="C32" s="1"/>
  <c r="C33" s="1"/>
  <c r="C34" s="1"/>
  <c r="C39"/>
  <c r="C40" s="1"/>
  <c r="C41" s="1"/>
  <c r="C42" s="1"/>
  <c r="D39"/>
  <c r="D40" s="1"/>
  <c r="D41" s="1"/>
  <c r="D42" s="1"/>
  <c r="E39"/>
  <c r="E40" s="1"/>
  <c r="E41" s="1"/>
  <c r="E42" s="1"/>
  <c r="F39"/>
  <c r="F40" s="1"/>
  <c r="F41" s="1"/>
  <c r="F42" s="1"/>
  <c r="C83" i="4"/>
  <c r="C140" l="1"/>
  <c r="D140"/>
  <c r="F12" i="11" l="1"/>
  <c r="F13" s="1"/>
  <c r="F14" s="1"/>
  <c r="F15" s="1"/>
  <c r="F16" s="1"/>
  <c r="E11"/>
  <c r="E12" s="1"/>
  <c r="E13" s="1"/>
  <c r="E14" s="1"/>
  <c r="E15" s="1"/>
  <c r="E16" s="1"/>
  <c r="D11"/>
  <c r="D12" s="1"/>
  <c r="D13" s="1"/>
  <c r="D14" s="1"/>
  <c r="D15" s="1"/>
  <c r="D16" s="1"/>
  <c r="C11"/>
  <c r="C12" s="1"/>
  <c r="C13" s="1"/>
  <c r="C14" s="1"/>
  <c r="C15" s="1"/>
  <c r="C16" s="1"/>
  <c r="C10" i="7" l="1"/>
  <c r="C11" s="1"/>
  <c r="C12" s="1"/>
  <c r="C13" s="1"/>
  <c r="D10"/>
  <c r="D11" s="1"/>
  <c r="D12" s="1"/>
  <c r="D13" s="1"/>
  <c r="E10"/>
  <c r="E11" s="1"/>
  <c r="E12" s="1"/>
  <c r="E13" s="1"/>
  <c r="F10"/>
  <c r="F11" s="1"/>
  <c r="F12" s="1"/>
  <c r="F13" s="1"/>
  <c r="C93" i="4"/>
  <c r="C94" s="1"/>
  <c r="C95" s="1"/>
  <c r="C96" s="1"/>
  <c r="C97" s="1"/>
  <c r="D93"/>
  <c r="D94" s="1"/>
  <c r="D95" s="1"/>
  <c r="D96" s="1"/>
  <c r="D97" s="1"/>
  <c r="E93"/>
  <c r="E94" s="1"/>
  <c r="E95" s="1"/>
  <c r="E96" s="1"/>
  <c r="E97" s="1"/>
  <c r="F93"/>
  <c r="F94" s="1"/>
  <c r="F95" s="1"/>
  <c r="F96" s="1"/>
  <c r="F97" s="1"/>
  <c r="F47" i="21"/>
  <c r="F48" s="1"/>
  <c r="F49" s="1"/>
  <c r="F50" s="1"/>
  <c r="F51" s="1"/>
  <c r="F52" s="1"/>
  <c r="E47"/>
  <c r="E48" s="1"/>
  <c r="E49" s="1"/>
  <c r="E50" s="1"/>
  <c r="E51" s="1"/>
  <c r="E52" s="1"/>
  <c r="D47"/>
  <c r="D48" s="1"/>
  <c r="D49" s="1"/>
  <c r="D50" s="1"/>
  <c r="D51" s="1"/>
  <c r="D52" s="1"/>
  <c r="C47"/>
  <c r="C48" s="1"/>
  <c r="C49" s="1"/>
  <c r="C50" s="1"/>
  <c r="C51" s="1"/>
  <c r="C52" s="1"/>
  <c r="C18" i="7"/>
  <c r="C19" s="1"/>
  <c r="C20" s="1"/>
  <c r="C21" s="1"/>
  <c r="C22" s="1"/>
  <c r="C23" s="1"/>
  <c r="C24" s="1"/>
  <c r="D18"/>
  <c r="D19" s="1"/>
  <c r="D20" s="1"/>
  <c r="D21" s="1"/>
  <c r="D22" s="1"/>
  <c r="D23" s="1"/>
  <c r="D24" s="1"/>
  <c r="E18"/>
  <c r="E19" s="1"/>
  <c r="E20" s="1"/>
  <c r="E21" s="1"/>
  <c r="E22" s="1"/>
  <c r="E23" s="1"/>
  <c r="E24" s="1"/>
  <c r="F18"/>
  <c r="F19" s="1"/>
  <c r="F20" s="1"/>
  <c r="F21" s="1"/>
  <c r="F22" s="1"/>
  <c r="F23" s="1"/>
  <c r="F24" s="1"/>
  <c r="F102" i="4" l="1"/>
  <c r="F103" s="1"/>
  <c r="F104" s="1"/>
  <c r="F105" s="1"/>
  <c r="F106" s="1"/>
  <c r="F107" s="1"/>
  <c r="E102"/>
  <c r="E103" s="1"/>
  <c r="E104" s="1"/>
  <c r="E105" s="1"/>
  <c r="E106" s="1"/>
  <c r="E107" s="1"/>
  <c r="E23" i="21" l="1"/>
  <c r="E24" s="1"/>
  <c r="E25" s="1"/>
  <c r="E26" s="1"/>
  <c r="F23"/>
  <c r="F24" s="1"/>
  <c r="F25" s="1"/>
  <c r="F26" s="1"/>
  <c r="C23"/>
  <c r="C24" s="1"/>
  <c r="C25" s="1"/>
  <c r="C26" s="1"/>
  <c r="D23"/>
  <c r="D24" s="1"/>
  <c r="D25" s="1"/>
  <c r="D26" s="1"/>
  <c r="C90" l="1"/>
  <c r="C91" s="1"/>
  <c r="C92" s="1"/>
  <c r="C93" s="1"/>
  <c r="C94" s="1"/>
  <c r="D90"/>
  <c r="D91" s="1"/>
  <c r="D92" s="1"/>
  <c r="D93" s="1"/>
  <c r="D94" s="1"/>
  <c r="E90"/>
  <c r="E91" s="1"/>
  <c r="E92" s="1"/>
  <c r="E93" s="1"/>
  <c r="E94" s="1"/>
  <c r="F90"/>
  <c r="F91" s="1"/>
  <c r="F92" s="1"/>
  <c r="F93" s="1"/>
  <c r="F94" s="1"/>
  <c r="E73" l="1"/>
  <c r="E74" s="1"/>
  <c r="E75" s="1"/>
  <c r="E76" s="1"/>
  <c r="F73"/>
  <c r="F74" s="1"/>
  <c r="F75" s="1"/>
  <c r="F76" s="1"/>
  <c r="C81" l="1"/>
  <c r="C82" s="1"/>
  <c r="C83" s="1"/>
  <c r="C84" s="1"/>
  <c r="C85" s="1"/>
  <c r="D81"/>
  <c r="D82" s="1"/>
  <c r="D83" s="1"/>
  <c r="D84" s="1"/>
  <c r="D85" s="1"/>
  <c r="E81"/>
  <c r="E82" s="1"/>
  <c r="E83" s="1"/>
  <c r="E84" s="1"/>
  <c r="E85" s="1"/>
  <c r="F81"/>
  <c r="F82" s="1"/>
  <c r="F83" s="1"/>
  <c r="F84" s="1"/>
  <c r="F85" s="1"/>
  <c r="H63" i="34" l="1"/>
  <c r="H63" i="33"/>
  <c r="H6" i="13" l="1"/>
  <c r="G7" i="9"/>
  <c r="H7" i="11"/>
  <c r="H6" i="4"/>
  <c r="H6" i="7"/>
  <c r="G6" i="21"/>
  <c r="D73" l="1"/>
  <c r="C73" l="1"/>
  <c r="D74"/>
  <c r="C74" l="1"/>
  <c r="D75"/>
  <c r="C75" l="1"/>
  <c r="D76"/>
  <c r="C76" s="1"/>
</calcChain>
</file>

<file path=xl/sharedStrings.xml><?xml version="1.0" encoding="utf-8"?>
<sst xmlns="http://schemas.openxmlformats.org/spreadsheetml/2006/main" count="1484" uniqueCount="602">
  <si>
    <t>ETD</t>
  </si>
  <si>
    <t>VESSEL</t>
    <phoneticPr fontId="2" type="noConversion"/>
  </si>
  <si>
    <t>VOY</t>
    <phoneticPr fontId="2" type="noConversion"/>
  </si>
  <si>
    <t>CFS CLS</t>
    <phoneticPr fontId="2" type="noConversion"/>
  </si>
  <si>
    <t>CY CLS</t>
    <phoneticPr fontId="2" type="noConversion"/>
  </si>
  <si>
    <t>LINER</t>
    <phoneticPr fontId="2" type="noConversion"/>
  </si>
  <si>
    <t xml:space="preserve">NHAVA SHEVA </t>
    <phoneticPr fontId="2" type="noConversion"/>
  </si>
  <si>
    <t xml:space="preserve">*** Would you have any queries, please feel free to contact with : </t>
    <phoneticPr fontId="2" type="noConversion"/>
  </si>
  <si>
    <t>WAN HAI  (CVT)</t>
  </si>
  <si>
    <t>Singapore</t>
  </si>
  <si>
    <t>WAN HAI (JCV)</t>
  </si>
  <si>
    <t>RCL</t>
  </si>
  <si>
    <t>MOL</t>
  </si>
  <si>
    <t>Kaohsiung</t>
    <phoneticPr fontId="2" type="noConversion"/>
  </si>
  <si>
    <t>AN CHUN</t>
    <phoneticPr fontId="2" type="noConversion"/>
  </si>
  <si>
    <t>WAN HAI (HKG)</t>
    <phoneticPr fontId="2" type="noConversion"/>
  </si>
  <si>
    <t>VESSEL / VOY</t>
    <phoneticPr fontId="2" type="noConversion"/>
  </si>
  <si>
    <t>TEL:(852)2722 1608</t>
    <phoneticPr fontId="2" type="noConversion"/>
  </si>
  <si>
    <t>香港銅鑼灣禮頓道38號
東區電訊大廈 21樓及22樓</t>
    <phoneticPr fontId="2" type="noConversion"/>
  </si>
  <si>
    <r>
      <t xml:space="preserve"> </t>
    </r>
    <r>
      <rPr>
        <b/>
        <sz val="10"/>
        <color indexed="8"/>
        <rFont val="細明體"/>
        <family val="3"/>
        <charset val="136"/>
      </rPr>
      <t>辦公室</t>
    </r>
    <phoneticPr fontId="2" type="noConversion"/>
  </si>
  <si>
    <t xml:space="preserve">                    TEL:(852) 2542 2311      FAX:(852) 2416 3782</t>
    <phoneticPr fontId="2" type="noConversion"/>
  </si>
  <si>
    <r>
      <t xml:space="preserve">PREPAID </t>
    </r>
    <r>
      <rPr>
        <sz val="10"/>
        <rFont val="細明體"/>
        <family val="3"/>
        <charset val="136"/>
      </rPr>
      <t>預付</t>
    </r>
  </si>
  <si>
    <t>Standard Terms and Conditions:</t>
  </si>
  <si>
    <r>
      <t xml:space="preserve">   </t>
    </r>
    <r>
      <rPr>
        <sz val="8"/>
        <rFont val="細明體"/>
        <family val="3"/>
        <charset val="136"/>
      </rPr>
      <t>本表格內的資料均由托運人所公告</t>
    </r>
    <phoneticPr fontId="2" type="noConversion"/>
  </si>
  <si>
    <r>
      <t xml:space="preserve">Place of Receipt </t>
    </r>
    <r>
      <rPr>
        <b/>
        <sz val="10"/>
        <rFont val="細明體"/>
        <family val="3"/>
        <charset val="136"/>
      </rPr>
      <t>提貨點</t>
    </r>
    <phoneticPr fontId="2" type="noConversion"/>
  </si>
  <si>
    <r>
      <t xml:space="preserve">Place of Delivery </t>
    </r>
    <r>
      <rPr>
        <b/>
        <sz val="10"/>
        <rFont val="細明體"/>
        <family val="3"/>
        <charset val="136"/>
      </rPr>
      <t>目的地</t>
    </r>
    <phoneticPr fontId="2" type="noConversion"/>
  </si>
  <si>
    <r>
      <t>Consignee/</t>
    </r>
    <r>
      <rPr>
        <b/>
        <sz val="10"/>
        <rFont val="細明體"/>
        <family val="3"/>
        <charset val="136"/>
      </rPr>
      <t>收貨人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</si>
  <si>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需要提貨</t>
    </r>
    <r>
      <rPr>
        <sz val="10"/>
        <rFont val="Verdana"/>
        <family val="2"/>
      </rPr>
      <t xml:space="preserve"> 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</si>
  <si>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需要送到門</t>
    </r>
    <r>
      <rPr>
        <sz val="10"/>
        <rFont val="Verdana"/>
        <family val="2"/>
      </rPr>
      <t xml:space="preserve"> </t>
    </r>
    <phoneticPr fontId="2" type="noConversion"/>
  </si>
  <si>
    <r>
      <t xml:space="preserve">ADDRESS </t>
    </r>
    <r>
      <rPr>
        <sz val="10"/>
        <rFont val="細明體"/>
        <family val="3"/>
        <charset val="136"/>
      </rPr>
      <t>地址</t>
    </r>
    <r>
      <rPr>
        <sz val="10"/>
        <rFont val="Verdana"/>
        <family val="2"/>
      </rPr>
      <t>:</t>
    </r>
    <phoneticPr fontId="2" type="noConversion"/>
  </si>
  <si>
    <t>Marks &amp; Numbers</t>
    <phoneticPr fontId="2" type="noConversion"/>
  </si>
  <si>
    <t>Description of Goods</t>
    <phoneticPr fontId="2" type="noConversion"/>
  </si>
  <si>
    <t>No. of Container or Package</t>
    <phoneticPr fontId="2" type="noConversion"/>
  </si>
  <si>
    <r>
      <t>Weight/</t>
    </r>
    <r>
      <rPr>
        <b/>
        <sz val="10"/>
        <rFont val="細明體"/>
        <family val="3"/>
        <charset val="136"/>
      </rPr>
      <t>重量</t>
    </r>
    <r>
      <rPr>
        <b/>
        <sz val="10"/>
        <rFont val="Verdana"/>
        <family val="2"/>
      </rPr>
      <t xml:space="preserve">               </t>
    </r>
    <phoneticPr fontId="2" type="noConversion"/>
  </si>
  <si>
    <r>
      <t>Measurement/</t>
    </r>
    <r>
      <rPr>
        <b/>
        <sz val="10"/>
        <rFont val="細明體"/>
        <family val="3"/>
        <charset val="136"/>
      </rPr>
      <t>尺碼</t>
    </r>
    <phoneticPr fontId="2" type="noConversion"/>
  </si>
  <si>
    <r>
      <rPr>
        <b/>
        <sz val="10"/>
        <rFont val="細明體"/>
        <family val="3"/>
        <charset val="136"/>
      </rPr>
      <t>嘜頭</t>
    </r>
    <r>
      <rPr>
        <b/>
        <sz val="10"/>
        <rFont val="Verdana"/>
        <family val="2"/>
      </rPr>
      <t xml:space="preserve"> / </t>
    </r>
    <r>
      <rPr>
        <b/>
        <sz val="10"/>
        <rFont val="細明體"/>
        <family val="3"/>
        <charset val="136"/>
      </rPr>
      <t>箱號</t>
    </r>
    <phoneticPr fontId="2" type="noConversion"/>
  </si>
  <si>
    <t>貨物名稱</t>
    <phoneticPr fontId="2" type="noConversion"/>
  </si>
  <si>
    <t>櫃號或包裝號碼</t>
    <phoneticPr fontId="2" type="noConversion"/>
  </si>
  <si>
    <t>MR SAM AU YEUNG</t>
    <phoneticPr fontId="2" type="noConversion"/>
  </si>
  <si>
    <t>TEL : 2232 7729</t>
    <phoneticPr fontId="2" type="noConversion"/>
  </si>
  <si>
    <t>E-MAIL：SAM@WM.COM.HK</t>
    <phoneticPr fontId="2" type="noConversion"/>
  </si>
  <si>
    <t>MR KIT CHU</t>
    <phoneticPr fontId="2" type="noConversion"/>
  </si>
  <si>
    <t>TEL : 2232 7705</t>
    <phoneticPr fontId="2" type="noConversion"/>
  </si>
  <si>
    <t>E-MAIL：KIT@WM.COM.HK</t>
    <phoneticPr fontId="2" type="noConversion"/>
  </si>
  <si>
    <t>Consol Team</t>
    <phoneticPr fontId="2" type="noConversion"/>
  </si>
  <si>
    <t>MR SUNNY TSANG</t>
    <phoneticPr fontId="2" type="noConversion"/>
  </si>
  <si>
    <t>TEL : 2232 7786</t>
    <phoneticPr fontId="2" type="noConversion"/>
  </si>
  <si>
    <t>E-MAIL：SUNNY@WM.COM.HK</t>
    <phoneticPr fontId="2" type="noConversion"/>
  </si>
  <si>
    <t>MS BONNIE LI</t>
    <phoneticPr fontId="2" type="noConversion"/>
  </si>
  <si>
    <t>TEL : 2232 7753</t>
    <phoneticPr fontId="2" type="noConversion"/>
  </si>
  <si>
    <t>E-MAIL：BONNIE@WM.COM.HK</t>
    <phoneticPr fontId="2" type="noConversion"/>
  </si>
  <si>
    <t>SALES &amp; MARKETING</t>
    <phoneticPr fontId="2" type="noConversion"/>
  </si>
  <si>
    <t xml:space="preserve">Would you have any queries, please feel free to contact with : </t>
    <phoneticPr fontId="2" type="noConversion"/>
  </si>
  <si>
    <t>辦公室</t>
    <phoneticPr fontId="2" type="noConversion"/>
  </si>
  <si>
    <t>More Information</t>
    <phoneticPr fontId="2" type="noConversion"/>
  </si>
  <si>
    <t>ETA</t>
    <phoneticPr fontId="2" type="noConversion"/>
  </si>
  <si>
    <t>SERVICES</t>
    <phoneticPr fontId="2" type="noConversion"/>
  </si>
  <si>
    <t>ETD</t>
    <phoneticPr fontId="2" type="noConversion"/>
  </si>
  <si>
    <t>Keelung</t>
    <phoneticPr fontId="2" type="noConversion"/>
  </si>
  <si>
    <t>Inchon</t>
    <phoneticPr fontId="2" type="noConversion"/>
  </si>
  <si>
    <t xml:space="preserve">Tokyo </t>
    <phoneticPr fontId="2" type="noConversion"/>
  </si>
  <si>
    <t>Osaka</t>
    <phoneticPr fontId="2" type="noConversion"/>
  </si>
  <si>
    <t>Nagoya</t>
    <phoneticPr fontId="2" type="noConversion"/>
  </si>
  <si>
    <t>Busan</t>
    <phoneticPr fontId="2" type="noConversion"/>
  </si>
  <si>
    <t xml:space="preserve">CHENNAI </t>
    <phoneticPr fontId="2" type="noConversion"/>
  </si>
  <si>
    <t>VESSEL</t>
    <phoneticPr fontId="2" type="noConversion"/>
  </si>
  <si>
    <t>VOY</t>
    <phoneticPr fontId="2" type="noConversion"/>
  </si>
  <si>
    <t>CFS CLS</t>
    <phoneticPr fontId="2" type="noConversion"/>
  </si>
  <si>
    <t>ETA</t>
    <phoneticPr fontId="2" type="noConversion"/>
  </si>
  <si>
    <t>LINER</t>
    <phoneticPr fontId="2" type="noConversion"/>
  </si>
  <si>
    <t>ETA</t>
    <phoneticPr fontId="2" type="noConversion"/>
  </si>
  <si>
    <t>LINER</t>
    <phoneticPr fontId="2" type="noConversion"/>
  </si>
  <si>
    <t>ETD</t>
    <phoneticPr fontId="2" type="noConversion"/>
  </si>
  <si>
    <t>VESSEL</t>
    <phoneticPr fontId="2" type="noConversion"/>
  </si>
  <si>
    <t>VOY</t>
    <phoneticPr fontId="2" type="noConversion"/>
  </si>
  <si>
    <t>CFS CLS</t>
    <phoneticPr fontId="2" type="noConversion"/>
  </si>
  <si>
    <t>CY CLS</t>
    <phoneticPr fontId="2" type="noConversion"/>
  </si>
  <si>
    <t>LINER</t>
    <phoneticPr fontId="2" type="noConversion"/>
  </si>
  <si>
    <t>ETA (CATLAI)</t>
    <phoneticPr fontId="2" type="noConversion"/>
  </si>
  <si>
    <t>ETA (SIH)</t>
    <phoneticPr fontId="2" type="noConversion"/>
  </si>
  <si>
    <t>VESSEL</t>
    <phoneticPr fontId="2" type="noConversion"/>
  </si>
  <si>
    <t>VOY</t>
    <phoneticPr fontId="2" type="noConversion"/>
  </si>
  <si>
    <t>CFS CLS</t>
    <phoneticPr fontId="2" type="noConversion"/>
  </si>
  <si>
    <t>CY CLS</t>
    <phoneticPr fontId="2" type="noConversion"/>
  </si>
  <si>
    <t>ETA</t>
    <phoneticPr fontId="2" type="noConversion"/>
  </si>
  <si>
    <t>LINER</t>
    <phoneticPr fontId="2" type="noConversion"/>
  </si>
  <si>
    <t>Jakarta</t>
    <phoneticPr fontId="2" type="noConversion"/>
  </si>
  <si>
    <t>BOOKING FORM</t>
    <phoneticPr fontId="2" type="noConversion"/>
  </si>
  <si>
    <t>For Booking and Inquiry, Please Contact:</t>
    <phoneticPr fontId="2" type="noConversion"/>
  </si>
  <si>
    <t>Last Updated:</t>
    <phoneticPr fontId="2" type="noConversion"/>
  </si>
  <si>
    <t>For Booking and Inquiry, Please Contact:</t>
    <phoneticPr fontId="2" type="noConversion"/>
  </si>
  <si>
    <t xml:space="preserve"> </t>
    <phoneticPr fontId="2" type="noConversion"/>
  </si>
  <si>
    <t>TEL:+852 2542 2311</t>
    <phoneticPr fontId="2" type="noConversion"/>
  </si>
  <si>
    <t xml:space="preserve">Sales Department Main Contact </t>
    <phoneticPr fontId="2" type="noConversion"/>
  </si>
  <si>
    <t>Consol Department Main Contact</t>
    <phoneticPr fontId="2" type="noConversion"/>
  </si>
  <si>
    <t>MR KIT CHU</t>
    <phoneticPr fontId="2" type="noConversion"/>
  </si>
  <si>
    <t>TEL : 2232 7705</t>
    <phoneticPr fontId="2" type="noConversion"/>
  </si>
  <si>
    <t>MR SAM AU YEUNG</t>
    <phoneticPr fontId="2" type="noConversion"/>
  </si>
  <si>
    <t>TEL : 2232 7729</t>
    <phoneticPr fontId="2" type="noConversion"/>
  </si>
  <si>
    <t>MR SUNNY TSANG</t>
    <phoneticPr fontId="2" type="noConversion"/>
  </si>
  <si>
    <t>TEL : 2232 7786</t>
    <phoneticPr fontId="2" type="noConversion"/>
  </si>
  <si>
    <t>MS BONNIE LI</t>
    <phoneticPr fontId="2" type="noConversion"/>
  </si>
  <si>
    <t>TEL : 2232 7753</t>
    <phoneticPr fontId="2" type="noConversion"/>
  </si>
  <si>
    <t>E-mail: sam@wm.com.hk</t>
    <phoneticPr fontId="2" type="noConversion"/>
  </si>
  <si>
    <t>E-mail: sunny@wm.com.hk</t>
    <phoneticPr fontId="2" type="noConversion"/>
  </si>
  <si>
    <t>E-mail: bonnie@wm.com.hk</t>
    <phoneticPr fontId="2" type="noConversion"/>
  </si>
  <si>
    <t>E-mail: kit@wm.com.hk</t>
    <phoneticPr fontId="2" type="noConversion"/>
  </si>
  <si>
    <r>
      <rPr>
        <sz val="10"/>
        <rFont val="新細明體"/>
        <family val="1"/>
        <charset val="136"/>
      </rPr>
      <t>香港銅鑼灣禮頓道</t>
    </r>
    <r>
      <rPr>
        <sz val="10"/>
        <rFont val="Verdana"/>
        <family val="2"/>
      </rPr>
      <t>38</t>
    </r>
    <r>
      <rPr>
        <sz val="10"/>
        <rFont val="新細明體"/>
        <family val="1"/>
        <charset val="136"/>
      </rPr>
      <t>號
東區電訊大廈</t>
    </r>
    <r>
      <rPr>
        <sz val="10"/>
        <rFont val="Verdana"/>
        <family val="2"/>
      </rPr>
      <t xml:space="preserve"> 21</t>
    </r>
    <r>
      <rPr>
        <sz val="10"/>
        <rFont val="新細明體"/>
        <family val="1"/>
        <charset val="136"/>
      </rPr>
      <t>樓及</t>
    </r>
    <r>
      <rPr>
        <sz val="10"/>
        <rFont val="Verdana"/>
        <family val="2"/>
      </rPr>
      <t>22</t>
    </r>
    <r>
      <rPr>
        <sz val="10"/>
        <rFont val="新細明體"/>
        <family val="1"/>
        <charset val="136"/>
      </rPr>
      <t>樓</t>
    </r>
    <phoneticPr fontId="2" type="noConversion"/>
  </si>
  <si>
    <t>E-mail: sunny@wm.com.hk</t>
    <phoneticPr fontId="2" type="noConversion"/>
  </si>
  <si>
    <t>E-mail: bonnie@wm.com.hk</t>
    <phoneticPr fontId="2" type="noConversion"/>
  </si>
  <si>
    <t xml:space="preserve">Would you have any queries, please feel free to contact with : </t>
  </si>
  <si>
    <t>Consol Department</t>
    <phoneticPr fontId="2" type="noConversion"/>
  </si>
  <si>
    <t>Sale Department</t>
    <phoneticPr fontId="2" type="noConversion"/>
  </si>
  <si>
    <r>
      <rPr>
        <sz val="10"/>
        <color theme="3" tint="-0.249977111117893"/>
        <rFont val="新細明體"/>
        <family val="1"/>
        <charset val="136"/>
      </rPr>
      <t>香港銅鑼灣禮頓道</t>
    </r>
    <r>
      <rPr>
        <sz val="10"/>
        <color theme="3" tint="-0.249977111117893"/>
        <rFont val="Verdana"/>
        <family val="2"/>
      </rPr>
      <t>38</t>
    </r>
    <r>
      <rPr>
        <sz val="10"/>
        <color theme="3" tint="-0.249977111117893"/>
        <rFont val="新細明體"/>
        <family val="1"/>
        <charset val="136"/>
      </rPr>
      <t>號
東區電訊大廈</t>
    </r>
    <r>
      <rPr>
        <sz val="10"/>
        <color theme="3" tint="-0.249977111117893"/>
        <rFont val="Verdana"/>
        <family val="2"/>
      </rPr>
      <t xml:space="preserve"> 21</t>
    </r>
    <r>
      <rPr>
        <sz val="10"/>
        <color theme="3" tint="-0.249977111117893"/>
        <rFont val="新細明體"/>
        <family val="1"/>
        <charset val="136"/>
      </rPr>
      <t>樓及</t>
    </r>
    <r>
      <rPr>
        <sz val="10"/>
        <color theme="3" tint="-0.249977111117893"/>
        <rFont val="Verdana"/>
        <family val="2"/>
      </rPr>
      <t>22</t>
    </r>
    <r>
      <rPr>
        <sz val="10"/>
        <color theme="3" tint="-0.249977111117893"/>
        <rFont val="新細明體"/>
        <family val="1"/>
        <charset val="136"/>
      </rPr>
      <t>樓</t>
    </r>
    <phoneticPr fontId="2" type="noConversion"/>
  </si>
  <si>
    <t>Hai Phong</t>
    <phoneticPr fontId="2" type="noConversion"/>
  </si>
  <si>
    <t>Shanghai 上海</t>
    <phoneticPr fontId="2" type="noConversion"/>
  </si>
  <si>
    <t>ETA (SOUTH)</t>
    <phoneticPr fontId="2" type="noConversion"/>
  </si>
  <si>
    <t>ETA(NORTH)</t>
    <phoneticPr fontId="2" type="noConversion"/>
  </si>
  <si>
    <r>
      <t>佳宏物流有限公司</t>
    </r>
    <r>
      <rPr>
        <b/>
        <sz val="12"/>
        <color indexed="56"/>
        <rFont val="Calibri"/>
        <family val="2"/>
      </rPr>
      <t xml:space="preserve"> TOP CONCEPT LOGISTICS LIMITED</t>
    </r>
  </si>
  <si>
    <r>
      <t>新界葵涌貨櫃碼頭南路</t>
    </r>
    <r>
      <rPr>
        <sz val="10"/>
        <rFont val="Verdana"/>
        <family val="2"/>
      </rPr>
      <t>18</t>
    </r>
    <r>
      <rPr>
        <sz val="10"/>
        <rFont val="細明體"/>
        <family val="3"/>
        <charset val="136"/>
      </rPr>
      <t>號和黃物流中心</t>
    </r>
    <r>
      <rPr>
        <sz val="10"/>
        <rFont val="Verdana"/>
        <family val="2"/>
      </rPr>
      <t>603-5 &amp; 613-5</t>
    </r>
    <r>
      <rPr>
        <sz val="10"/>
        <rFont val="細明體"/>
        <family val="3"/>
        <charset val="136"/>
      </rPr>
      <t>室</t>
    </r>
  </si>
  <si>
    <t>Unit 603-5 &amp; 613-5 , HLC, No. 18 Container Port Rd “South”, Kwai Chung , N.T.</t>
  </si>
  <si>
    <t>Tel: (852)2614-0660 Fax: (852)2408-9231</t>
  </si>
  <si>
    <t>WM Logistics (Worldwide) Limited</t>
    <phoneticPr fontId="2" type="noConversion"/>
  </si>
  <si>
    <t xml:space="preserve"> 宏 基 物 流 (環球) 有 限 公 司</t>
    <phoneticPr fontId="2" type="noConversion"/>
  </si>
  <si>
    <r>
      <t xml:space="preserve"> </t>
    </r>
    <r>
      <rPr>
        <sz val="8"/>
        <rFont val="細明體"/>
        <family val="3"/>
        <charset val="136"/>
      </rPr>
      <t>香港銅鑼灣禮頓道</t>
    </r>
    <r>
      <rPr>
        <sz val="8"/>
        <rFont val="Verdana"/>
        <family val="2"/>
      </rPr>
      <t>38</t>
    </r>
    <r>
      <rPr>
        <sz val="8"/>
        <rFont val="細明體"/>
        <family val="3"/>
        <charset val="136"/>
      </rPr>
      <t>號東區電訊大廈</t>
    </r>
    <r>
      <rPr>
        <sz val="8"/>
        <rFont val="Verdana"/>
        <family val="2"/>
      </rPr>
      <t>21</t>
    </r>
    <r>
      <rPr>
        <sz val="8"/>
        <rFont val="細明體"/>
        <family val="3"/>
        <charset val="136"/>
      </rPr>
      <t>及</t>
    </r>
    <r>
      <rPr>
        <sz val="8"/>
        <rFont val="Verdana"/>
        <family val="2"/>
      </rPr>
      <t>22</t>
    </r>
    <r>
      <rPr>
        <sz val="8"/>
        <rFont val="細明體"/>
        <family val="3"/>
        <charset val="136"/>
      </rPr>
      <t>樓</t>
    </r>
    <phoneticPr fontId="2" type="noConversion"/>
  </si>
  <si>
    <t>21/F &amp; 22/F, EAST EXCHANGE TOWER, 38 LEIGHTON ROAD, CAUSEWAY BAY, HONG KONG.</t>
    <phoneticPr fontId="2" type="noConversion"/>
  </si>
  <si>
    <r>
      <t>Shipper/</t>
    </r>
    <r>
      <rPr>
        <b/>
        <sz val="10"/>
        <rFont val="細明體"/>
        <family val="3"/>
        <charset val="136"/>
      </rPr>
      <t>發貨人</t>
    </r>
    <phoneticPr fontId="2" type="noConversion"/>
  </si>
  <si>
    <r>
      <t>Vessel  Voy. No/</t>
    </r>
    <r>
      <rPr>
        <b/>
        <sz val="10"/>
        <rFont val="細明體"/>
        <family val="3"/>
        <charset val="136"/>
      </rPr>
      <t>船名</t>
    </r>
    <r>
      <rPr>
        <b/>
        <sz val="10"/>
        <rFont val="Verdana"/>
        <family val="2"/>
      </rPr>
      <t xml:space="preserve">   </t>
    </r>
    <r>
      <rPr>
        <b/>
        <sz val="10"/>
        <rFont val="細明體"/>
        <family val="3"/>
        <charset val="136"/>
      </rPr>
      <t>航次</t>
    </r>
    <r>
      <rPr>
        <b/>
        <sz val="10"/>
        <rFont val="Verdana"/>
        <family val="2"/>
      </rPr>
      <t xml:space="preserve"> </t>
    </r>
    <phoneticPr fontId="2" type="noConversion"/>
  </si>
  <si>
    <r>
      <t>Shipping Order No/</t>
    </r>
    <r>
      <rPr>
        <b/>
        <sz val="10"/>
        <rFont val="細明體"/>
        <family val="3"/>
        <charset val="136"/>
      </rPr>
      <t>交倉號碼</t>
    </r>
    <phoneticPr fontId="2" type="noConversion"/>
  </si>
  <si>
    <r>
      <t xml:space="preserve">Port of Loading </t>
    </r>
    <r>
      <rPr>
        <b/>
        <sz val="10"/>
        <rFont val="細明體"/>
        <family val="3"/>
        <charset val="136"/>
      </rPr>
      <t>發貨港</t>
    </r>
    <phoneticPr fontId="2" type="noConversion"/>
  </si>
  <si>
    <r>
      <t xml:space="preserve">Port of Discharge </t>
    </r>
    <r>
      <rPr>
        <b/>
        <sz val="10"/>
        <rFont val="細明體"/>
        <family val="3"/>
        <charset val="136"/>
      </rPr>
      <t>目的港</t>
    </r>
    <phoneticPr fontId="2" type="noConversion"/>
  </si>
  <si>
    <r>
      <t>Tel/</t>
    </r>
    <r>
      <rPr>
        <sz val="10"/>
        <rFont val="細明體"/>
        <family val="3"/>
        <charset val="136"/>
      </rPr>
      <t>電話</t>
    </r>
    <r>
      <rPr>
        <sz val="10"/>
        <rFont val="Verdana"/>
        <family val="2"/>
      </rPr>
      <t xml:space="preserve">:  </t>
    </r>
    <phoneticPr fontId="2" type="noConversion"/>
  </si>
  <si>
    <r>
      <t>Fax/</t>
    </r>
    <r>
      <rPr>
        <sz val="10"/>
        <rFont val="細明體"/>
        <family val="3"/>
        <charset val="136"/>
      </rPr>
      <t>傳真</t>
    </r>
    <r>
      <rPr>
        <sz val="10"/>
        <rFont val="Verdana"/>
        <family val="2"/>
      </rPr>
      <t xml:space="preserve"> : </t>
    </r>
    <phoneticPr fontId="2" type="noConversion"/>
  </si>
  <si>
    <r>
      <t>CARGO INSURANCE/</t>
    </r>
    <r>
      <rPr>
        <b/>
        <sz val="10"/>
        <rFont val="細明體"/>
        <family val="3"/>
        <charset val="136"/>
      </rPr>
      <t>貨運保險</t>
    </r>
    <phoneticPr fontId="2" type="noConversion"/>
  </si>
  <si>
    <r>
      <t>HANDLING OF DECLARATION</t>
    </r>
    <r>
      <rPr>
        <b/>
        <sz val="9"/>
        <rFont val="Verdana"/>
        <family val="2"/>
      </rPr>
      <t xml:space="preserve"> </t>
    </r>
    <r>
      <rPr>
        <b/>
        <sz val="9"/>
        <rFont val="細明體"/>
        <family val="3"/>
        <charset val="136"/>
      </rPr>
      <t>代報關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</si>
  <si>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需要代購</t>
    </r>
    <r>
      <rPr>
        <sz val="10"/>
        <rFont val="Verdana"/>
        <family val="2"/>
      </rPr>
      <t xml:space="preserve"> </t>
    </r>
    <phoneticPr fontId="2" type="noConversion"/>
  </si>
  <si>
    <r>
      <t xml:space="preserve">ARRANGE </t>
    </r>
    <r>
      <rPr>
        <sz val="10"/>
        <rFont val="細明體"/>
        <family val="3"/>
        <charset val="136"/>
      </rPr>
      <t>需要代辦</t>
    </r>
    <r>
      <rPr>
        <sz val="10"/>
        <rFont val="Verdana"/>
        <family val="2"/>
      </rPr>
      <t xml:space="preserve"> </t>
    </r>
    <phoneticPr fontId="2" type="noConversion"/>
  </si>
  <si>
    <r>
      <t>Notify Party/</t>
    </r>
    <r>
      <rPr>
        <b/>
        <sz val="10"/>
        <rFont val="細明體"/>
        <family val="3"/>
        <charset val="136"/>
      </rPr>
      <t>通知人</t>
    </r>
    <phoneticPr fontId="2" type="noConversion"/>
  </si>
  <si>
    <t>*Please provide HS code, invoice</t>
    <phoneticPr fontId="2" type="noConversion"/>
  </si>
  <si>
    <r>
      <t xml:space="preserve">HS CODE </t>
    </r>
    <r>
      <rPr>
        <sz val="10"/>
        <rFont val="細明體"/>
        <family val="3"/>
        <charset val="136"/>
      </rPr>
      <t>貨物編號</t>
    </r>
    <r>
      <rPr>
        <sz val="10"/>
        <rFont val="Verdana"/>
        <family val="2"/>
      </rPr>
      <t>:</t>
    </r>
    <phoneticPr fontId="2" type="noConversion"/>
  </si>
  <si>
    <r>
      <t>*</t>
    </r>
    <r>
      <rPr>
        <sz val="10"/>
        <rFont val="細明體"/>
        <family val="3"/>
        <charset val="136"/>
      </rPr>
      <t>請提供貨物編號和發票</t>
    </r>
    <phoneticPr fontId="2" type="noConversion"/>
  </si>
  <si>
    <r>
      <t xml:space="preserve">SELLING PRICE </t>
    </r>
    <r>
      <rPr>
        <sz val="10"/>
        <rFont val="細明體"/>
        <family val="3"/>
        <charset val="136"/>
      </rPr>
      <t>離岸價格</t>
    </r>
    <r>
      <rPr>
        <sz val="10"/>
        <rFont val="Verdana"/>
        <family val="2"/>
      </rPr>
      <t>:</t>
    </r>
    <phoneticPr fontId="2" type="noConversion"/>
  </si>
  <si>
    <r>
      <t>FREIGHT TERMS/</t>
    </r>
    <r>
      <rPr>
        <b/>
        <sz val="10"/>
        <rFont val="細明體"/>
        <family val="3"/>
        <charset val="136"/>
      </rPr>
      <t>貨運條款</t>
    </r>
    <r>
      <rPr>
        <b/>
        <sz val="10"/>
        <rFont val="Verdana"/>
        <family val="2"/>
      </rPr>
      <t xml:space="preserve"> </t>
    </r>
    <phoneticPr fontId="2" type="noConversion"/>
  </si>
  <si>
    <r>
      <t xml:space="preserve">INCOTERMS </t>
    </r>
    <r>
      <rPr>
        <b/>
        <sz val="10"/>
        <rFont val="細明體"/>
        <family val="3"/>
        <charset val="136"/>
      </rPr>
      <t>貿易條款</t>
    </r>
    <phoneticPr fontId="2" type="noConversion"/>
  </si>
  <si>
    <r>
      <t xml:space="preserve"> COLLECT </t>
    </r>
    <r>
      <rPr>
        <sz val="10"/>
        <rFont val="細明體"/>
        <family val="3"/>
        <charset val="136"/>
      </rPr>
      <t>到付</t>
    </r>
    <phoneticPr fontId="2" type="noConversion"/>
  </si>
  <si>
    <t>CFR</t>
    <phoneticPr fontId="2" type="noConversion"/>
  </si>
  <si>
    <t>EX-WORKS</t>
    <phoneticPr fontId="2" type="noConversion"/>
  </si>
  <si>
    <t>CY / CY</t>
    <phoneticPr fontId="2" type="noConversion"/>
  </si>
  <si>
    <t>CFS/CFS</t>
    <phoneticPr fontId="2" type="noConversion"/>
  </si>
  <si>
    <t>CIF</t>
    <phoneticPr fontId="2" type="noConversion"/>
  </si>
  <si>
    <t>FOB</t>
    <phoneticPr fontId="2" type="noConversion"/>
  </si>
  <si>
    <t>CY / CFS</t>
    <phoneticPr fontId="2" type="noConversion"/>
  </si>
  <si>
    <t>CFS/CY</t>
    <phoneticPr fontId="2" type="noConversion"/>
  </si>
  <si>
    <t>DDU</t>
    <phoneticPr fontId="2" type="noConversion"/>
  </si>
  <si>
    <t>FCA</t>
    <phoneticPr fontId="2" type="noConversion"/>
  </si>
  <si>
    <t>OTHERS:</t>
    <phoneticPr fontId="2" type="noConversion"/>
  </si>
  <si>
    <t>DDP</t>
    <phoneticPr fontId="2" type="noConversion"/>
  </si>
  <si>
    <t>HK wareouse address:</t>
  </si>
  <si>
    <r>
      <t xml:space="preserve">SPECIAL REQUIRMENT </t>
    </r>
    <r>
      <rPr>
        <sz val="10"/>
        <rFont val="Verdana"/>
        <family val="2"/>
      </rPr>
      <t>:</t>
    </r>
    <phoneticPr fontId="2" type="noConversion"/>
  </si>
  <si>
    <r>
      <t>(</t>
    </r>
    <r>
      <rPr>
        <sz val="10"/>
        <rFont val="細明體"/>
        <family val="3"/>
        <charset val="136"/>
      </rPr>
      <t>特別注意事項</t>
    </r>
    <r>
      <rPr>
        <sz val="10"/>
        <rFont val="Verdana"/>
        <family val="2"/>
      </rPr>
      <t>)</t>
    </r>
    <phoneticPr fontId="2" type="noConversion"/>
  </si>
  <si>
    <r>
      <rPr>
        <b/>
        <sz val="10"/>
        <rFont val="細明體"/>
        <family val="3"/>
        <charset val="136"/>
      </rPr>
      <t>超長貨</t>
    </r>
    <r>
      <rPr>
        <b/>
        <sz val="10"/>
        <rFont val="Verdana"/>
        <family val="2"/>
      </rPr>
      <t xml:space="preserve"> Special Long cargo (Over 2 meter / pkg)</t>
    </r>
    <phoneticPr fontId="2" type="noConversion"/>
  </si>
  <si>
    <r>
      <rPr>
        <b/>
        <sz val="10"/>
        <rFont val="細明體"/>
        <family val="3"/>
        <charset val="136"/>
      </rPr>
      <t>超重貨</t>
    </r>
    <r>
      <rPr>
        <b/>
        <sz val="10"/>
        <rFont val="Verdana"/>
        <family val="2"/>
      </rPr>
      <t xml:space="preserve"> Overweight cargo (Over 500kg / pkg)</t>
    </r>
    <phoneticPr fontId="2" type="noConversion"/>
  </si>
  <si>
    <t>1. All business transactions of WM Logistics are subject to WM Logistics Standard Terms &amp; Conditions. Copies available upon request or atwww.wmgroup.hk. </t>
    <phoneticPr fontId="2" type="noConversion"/>
  </si>
  <si>
    <r>
      <t xml:space="preserve">   </t>
    </r>
    <r>
      <rPr>
        <sz val="8"/>
        <rFont val="細明體"/>
        <family val="3"/>
        <charset val="136"/>
      </rPr>
      <t>宏基物流的所有業務交易均受到宏基物流標準條款及條件所約束。詳情請瀏覽本公司網頁</t>
    </r>
    <r>
      <rPr>
        <sz val="8"/>
        <rFont val="Verdana"/>
        <family val="2"/>
      </rPr>
      <t>www.wmgroup.hk</t>
    </r>
    <r>
      <rPr>
        <sz val="8"/>
        <rFont val="細明體"/>
        <family val="3"/>
        <charset val="136"/>
      </rPr>
      <t>。</t>
    </r>
    <phoneticPr fontId="2" type="noConversion"/>
  </si>
  <si>
    <t>2. All information within this form is particulars declared by Consignor</t>
    <phoneticPr fontId="2" type="noConversion"/>
  </si>
  <si>
    <t>3. Neither WM Logistics nor the carrier is responsible for any cargo being shut out or off-loaded, howsoever caused.</t>
    <phoneticPr fontId="2" type="noConversion"/>
  </si>
  <si>
    <r>
      <t xml:space="preserve">   </t>
    </r>
    <r>
      <rPr>
        <sz val="8"/>
        <rFont val="細明體"/>
        <family val="3"/>
        <charset val="136"/>
      </rPr>
      <t>如因拖班</t>
    </r>
    <r>
      <rPr>
        <sz val="8"/>
        <rFont val="Verdana"/>
        <family val="2"/>
      </rPr>
      <t>,</t>
    </r>
    <r>
      <rPr>
        <sz val="8"/>
        <rFont val="細明體"/>
        <family val="3"/>
        <charset val="136"/>
      </rPr>
      <t>拒接或其它一切由船公司所造成的損失，宏基物流將不會負責。</t>
    </r>
    <phoneticPr fontId="2" type="noConversion"/>
  </si>
  <si>
    <t>FOR &amp; ON BEHALF OF:</t>
    <phoneticPr fontId="2" type="noConversion"/>
  </si>
  <si>
    <r>
      <t xml:space="preserve">4. We hereby confirm below local charges  / </t>
    </r>
    <r>
      <rPr>
        <sz val="8"/>
        <rFont val="細明體"/>
        <family val="3"/>
        <charset val="136"/>
      </rPr>
      <t>本公司</t>
    </r>
    <r>
      <rPr>
        <sz val="8"/>
        <rFont val="Arial"/>
        <family val="2"/>
      </rPr>
      <t>(</t>
    </r>
    <r>
      <rPr>
        <sz val="8"/>
        <rFont val="細明體"/>
        <family val="3"/>
        <charset val="136"/>
      </rPr>
      <t>承運人</t>
    </r>
    <r>
      <rPr>
        <sz val="8"/>
        <rFont val="Arial"/>
        <family val="2"/>
      </rPr>
      <t>)</t>
    </r>
    <r>
      <rPr>
        <sz val="8"/>
        <rFont val="細明體"/>
        <family val="3"/>
        <charset val="136"/>
      </rPr>
      <t>確認支付以下發貨港收費</t>
    </r>
    <phoneticPr fontId="2" type="noConversion"/>
  </si>
  <si>
    <r>
      <t xml:space="preserve">(PLEASE MAKE 5 COPIES BEFORE CARGO DELIVERY TO OUR CFS WAREHOUSE </t>
    </r>
    <r>
      <rPr>
        <b/>
        <sz val="10"/>
        <rFont val="微軟正黑體"/>
        <family val="2"/>
        <charset val="136"/>
      </rPr>
      <t xml:space="preserve">本 文 件 一 式 五 份 交 倉 處 理 </t>
    </r>
    <r>
      <rPr>
        <b/>
        <sz val="10"/>
        <rFont val="Verdana"/>
        <family val="2"/>
      </rPr>
      <t>)</t>
    </r>
    <phoneticPr fontId="2" type="noConversion"/>
  </si>
  <si>
    <r>
      <t xml:space="preserve">SHIPPING ORDER </t>
    </r>
    <r>
      <rPr>
        <b/>
        <sz val="16"/>
        <color indexed="56"/>
        <rFont val="細明體"/>
        <family val="3"/>
        <charset val="136"/>
      </rPr>
      <t>訂倉單</t>
    </r>
    <r>
      <rPr>
        <b/>
        <sz val="16"/>
        <color indexed="56"/>
        <rFont val="Arial Black"/>
        <family val="2"/>
      </rPr>
      <t xml:space="preserve"> </t>
    </r>
    <phoneticPr fontId="2" type="noConversion"/>
  </si>
  <si>
    <r>
      <t xml:space="preserve">SHIPPING ORDER </t>
    </r>
    <r>
      <rPr>
        <b/>
        <sz val="16"/>
        <color indexed="56"/>
        <rFont val="細明體"/>
        <family val="3"/>
        <charset val="136"/>
      </rPr>
      <t>訂倉單</t>
    </r>
    <r>
      <rPr>
        <b/>
        <sz val="16"/>
        <color indexed="56"/>
        <rFont val="Arial Black"/>
        <family val="2"/>
      </rPr>
      <t xml:space="preserve">(NOMINATION </t>
    </r>
    <r>
      <rPr>
        <b/>
        <sz val="16"/>
        <color indexed="56"/>
        <rFont val="細明體"/>
        <family val="3"/>
        <charset val="136"/>
      </rPr>
      <t>指定貨</t>
    </r>
    <r>
      <rPr>
        <b/>
        <sz val="16"/>
        <color indexed="56"/>
        <rFont val="Arial Black"/>
        <family val="2"/>
      </rPr>
      <t>)</t>
    </r>
    <phoneticPr fontId="2" type="noConversion"/>
  </si>
  <si>
    <t xml:space="preserve"> </t>
    <phoneticPr fontId="2" type="noConversion"/>
  </si>
  <si>
    <r>
      <rPr>
        <b/>
        <sz val="10"/>
        <color theme="3" tint="-0.249977111117893"/>
        <rFont val="細明體"/>
        <family val="3"/>
        <charset val="136"/>
      </rPr>
      <t>散貨交倉</t>
    </r>
    <r>
      <rPr>
        <b/>
        <sz val="10"/>
        <color theme="3" tint="-0.249977111117893"/>
        <rFont val="Verdana"/>
        <family val="2"/>
      </rPr>
      <t>(</t>
    </r>
    <r>
      <rPr>
        <b/>
        <sz val="10"/>
        <color theme="3" tint="-0.249977111117893"/>
        <rFont val="細明體"/>
        <family val="3"/>
        <charset val="136"/>
      </rPr>
      <t>佳宏倉</t>
    </r>
    <r>
      <rPr>
        <b/>
        <sz val="10"/>
        <color theme="3" tint="-0.249977111117893"/>
        <rFont val="Verdana"/>
        <family val="2"/>
      </rPr>
      <t>)</t>
    </r>
    <phoneticPr fontId="2" type="noConversion"/>
  </si>
  <si>
    <t>TEL:+852 2614 0660</t>
    <phoneticPr fontId="2" type="noConversion"/>
  </si>
  <si>
    <t>TEL:+852 2614 0660</t>
    <phoneticPr fontId="2" type="noConversion"/>
  </si>
  <si>
    <r>
      <rPr>
        <b/>
        <sz val="10"/>
        <rFont val="細明體"/>
        <family val="3"/>
        <charset val="136"/>
      </rPr>
      <t>散貨交倉</t>
    </r>
    <r>
      <rPr>
        <b/>
        <sz val="10"/>
        <rFont val="Verdana"/>
        <family val="2"/>
      </rPr>
      <t>(</t>
    </r>
    <r>
      <rPr>
        <b/>
        <sz val="10"/>
        <rFont val="細明體"/>
        <family val="3"/>
        <charset val="136"/>
      </rPr>
      <t>佳宏倉</t>
    </r>
    <r>
      <rPr>
        <b/>
        <sz val="10"/>
        <rFont val="Verdana"/>
        <family val="2"/>
      </rPr>
      <t>)</t>
    </r>
    <phoneticPr fontId="2" type="noConversion"/>
  </si>
  <si>
    <r>
      <rPr>
        <sz val="10"/>
        <rFont val="細明體"/>
        <family val="3"/>
        <charset val="136"/>
      </rPr>
      <t>辦公時間</t>
    </r>
    <r>
      <rPr>
        <sz val="10"/>
        <rFont val="Verdana"/>
        <family val="2"/>
      </rPr>
      <t xml:space="preserve"> : </t>
    </r>
    <r>
      <rPr>
        <sz val="10"/>
        <rFont val="細明體"/>
        <family val="3"/>
        <charset val="136"/>
      </rPr>
      <t>星期一至六</t>
    </r>
    <r>
      <rPr>
        <sz val="10"/>
        <rFont val="Verdana"/>
        <family val="2"/>
      </rPr>
      <t xml:space="preserve"> 09:00-17:00  </t>
    </r>
    <phoneticPr fontId="2" type="noConversion"/>
  </si>
  <si>
    <r>
      <rPr>
        <sz val="10"/>
        <color theme="3" tint="-0.249977111117893"/>
        <rFont val="細明體"/>
        <family val="3"/>
        <charset val="136"/>
      </rPr>
      <t>香港新界葵涌貨櫃碼頭南路</t>
    </r>
    <r>
      <rPr>
        <sz val="10"/>
        <color theme="3" tint="-0.249977111117893"/>
        <rFont val="Verdana"/>
        <family val="2"/>
      </rPr>
      <t>18</t>
    </r>
    <r>
      <rPr>
        <sz val="10"/>
        <color theme="3" tint="-0.249977111117893"/>
        <rFont val="細明體"/>
        <family val="3"/>
        <charset val="136"/>
      </rPr>
      <t>號</t>
    </r>
    <r>
      <rPr>
        <sz val="10"/>
        <color theme="3" tint="-0.249977111117893"/>
        <rFont val="Verdana"/>
        <family val="2"/>
      </rPr>
      <t xml:space="preserve"> </t>
    </r>
    <r>
      <rPr>
        <sz val="10"/>
        <color theme="3" tint="-0.249977111117893"/>
        <rFont val="細明體"/>
        <family val="3"/>
        <charset val="136"/>
      </rPr>
      <t>和黃物流中心</t>
    </r>
    <r>
      <rPr>
        <sz val="10"/>
        <color theme="3" tint="-0.249977111117893"/>
        <rFont val="Verdana"/>
        <family val="2"/>
      </rPr>
      <t>603-5 &amp; 613-5</t>
    </r>
    <r>
      <rPr>
        <sz val="10"/>
        <color theme="3" tint="-0.249977111117893"/>
        <rFont val="細明體"/>
        <family val="3"/>
        <charset val="136"/>
      </rPr>
      <t>室</t>
    </r>
    <phoneticPr fontId="2" type="noConversion"/>
  </si>
  <si>
    <r>
      <rPr>
        <sz val="10"/>
        <color theme="3" tint="-0.249977111117893"/>
        <rFont val="細明體"/>
        <family val="3"/>
        <charset val="136"/>
      </rPr>
      <t>辦公時間</t>
    </r>
    <r>
      <rPr>
        <sz val="10"/>
        <color theme="3" tint="-0.249977111117893"/>
        <rFont val="Verdana"/>
        <family val="2"/>
      </rPr>
      <t xml:space="preserve"> : </t>
    </r>
    <r>
      <rPr>
        <sz val="10"/>
        <color theme="3" tint="-0.249977111117893"/>
        <rFont val="細明體"/>
        <family val="3"/>
        <charset val="136"/>
      </rPr>
      <t>星期一至六</t>
    </r>
    <r>
      <rPr>
        <sz val="10"/>
        <color theme="3" tint="-0.249977111117893"/>
        <rFont val="Verdana"/>
        <family val="2"/>
      </rPr>
      <t xml:space="preserve"> 09:00-17:00  </t>
    </r>
    <phoneticPr fontId="2" type="noConversion"/>
  </si>
  <si>
    <r>
      <rPr>
        <sz val="10"/>
        <rFont val="細明體"/>
        <family val="3"/>
        <charset val="136"/>
      </rPr>
      <t>香港新界葵涌貨櫃碼頭南路</t>
    </r>
    <r>
      <rPr>
        <sz val="10"/>
        <rFont val="Verdana"/>
        <family val="2"/>
      </rPr>
      <t>18</t>
    </r>
    <r>
      <rPr>
        <sz val="10"/>
        <rFont val="細明體"/>
        <family val="3"/>
        <charset val="136"/>
      </rPr>
      <t>號</t>
    </r>
    <r>
      <rPr>
        <sz val="10"/>
        <rFont val="Verdana"/>
        <family val="2"/>
      </rPr>
      <t xml:space="preserve"> </t>
    </r>
    <r>
      <rPr>
        <sz val="10"/>
        <rFont val="細明體"/>
        <family val="3"/>
        <charset val="136"/>
      </rPr>
      <t>和黃物流中心</t>
    </r>
    <r>
      <rPr>
        <sz val="10"/>
        <rFont val="Verdana"/>
        <family val="2"/>
      </rPr>
      <t>603-5 &amp; 613-5</t>
    </r>
    <r>
      <rPr>
        <sz val="10"/>
        <rFont val="細明體"/>
        <family val="3"/>
        <charset val="136"/>
      </rPr>
      <t>室</t>
    </r>
    <phoneticPr fontId="2" type="noConversion"/>
  </si>
  <si>
    <r>
      <rPr>
        <sz val="10"/>
        <color theme="3" tint="-0.249977111117893"/>
        <rFont val="細明體"/>
        <family val="3"/>
        <charset val="136"/>
      </rPr>
      <t>辦公時間</t>
    </r>
    <r>
      <rPr>
        <sz val="10"/>
        <color theme="3" tint="-0.249977111117893"/>
        <rFont val="Verdana"/>
        <family val="2"/>
      </rPr>
      <t xml:space="preserve"> : </t>
    </r>
    <r>
      <rPr>
        <sz val="10"/>
        <color theme="3" tint="-0.249977111117893"/>
        <rFont val="細明體"/>
        <family val="3"/>
        <charset val="136"/>
      </rPr>
      <t>星期一至五</t>
    </r>
    <r>
      <rPr>
        <sz val="10"/>
        <color theme="3" tint="-0.249977111117893"/>
        <rFont val="Verdana"/>
        <family val="2"/>
      </rPr>
      <t xml:space="preserve"> 09:00-18:00  </t>
    </r>
    <r>
      <rPr>
        <sz val="10"/>
        <color theme="3" tint="-0.249977111117893"/>
        <rFont val="細明體"/>
        <family val="3"/>
        <charset val="136"/>
      </rPr>
      <t>星期六</t>
    </r>
    <r>
      <rPr>
        <sz val="10"/>
        <color theme="3" tint="-0.249977111117893"/>
        <rFont val="Verdana"/>
        <family val="2"/>
      </rPr>
      <t xml:space="preserve"> 09:00-13:00</t>
    </r>
    <phoneticPr fontId="2" type="noConversion"/>
  </si>
  <si>
    <r>
      <rPr>
        <sz val="10"/>
        <rFont val="細明體"/>
        <family val="3"/>
        <charset val="136"/>
      </rPr>
      <t>辦公時間</t>
    </r>
    <r>
      <rPr>
        <sz val="10"/>
        <rFont val="Verdana"/>
        <family val="2"/>
      </rPr>
      <t xml:space="preserve"> : </t>
    </r>
    <r>
      <rPr>
        <sz val="10"/>
        <rFont val="細明體"/>
        <family val="3"/>
        <charset val="136"/>
      </rPr>
      <t>星期一至五</t>
    </r>
    <r>
      <rPr>
        <sz val="10"/>
        <rFont val="Verdana"/>
        <family val="2"/>
      </rPr>
      <t xml:space="preserve"> 09:00-18:00  </t>
    </r>
    <r>
      <rPr>
        <sz val="10"/>
        <rFont val="細明體"/>
        <family val="3"/>
        <charset val="136"/>
      </rPr>
      <t>星期六</t>
    </r>
    <r>
      <rPr>
        <sz val="10"/>
        <rFont val="Verdana"/>
        <family val="2"/>
      </rPr>
      <t xml:space="preserve"> 09:00-13:00</t>
    </r>
    <phoneticPr fontId="2" type="noConversion"/>
  </si>
  <si>
    <t>Taichung</t>
    <phoneticPr fontId="2" type="noConversion"/>
  </si>
  <si>
    <t>Yokohama</t>
    <phoneticPr fontId="2" type="noConversion"/>
  </si>
  <si>
    <t>VESSEL</t>
    <phoneticPr fontId="2" type="noConversion"/>
  </si>
  <si>
    <t>LINER</t>
    <phoneticPr fontId="2" type="noConversion"/>
  </si>
  <si>
    <t>Manila (South &amp; North)</t>
    <phoneticPr fontId="2" type="noConversion"/>
  </si>
  <si>
    <t>Lat Krabang</t>
    <phoneticPr fontId="2" type="noConversion"/>
  </si>
  <si>
    <t>MIN TAI NO.3</t>
  </si>
  <si>
    <t>DUBAI-Jebel Ali</t>
    <phoneticPr fontId="2" type="noConversion"/>
  </si>
  <si>
    <t>HMM</t>
    <phoneticPr fontId="2" type="noConversion"/>
  </si>
  <si>
    <t>KONG HING</t>
    <phoneticPr fontId="2" type="noConversion"/>
  </si>
  <si>
    <t>Laem Chabang</t>
    <phoneticPr fontId="2" type="noConversion"/>
  </si>
  <si>
    <t>Sihanoukville / Phnom Penh</t>
    <phoneticPr fontId="2" type="noConversion"/>
  </si>
  <si>
    <t>Bangkok</t>
    <phoneticPr fontId="2" type="noConversion"/>
  </si>
  <si>
    <t>SI CUT 1200</t>
    <phoneticPr fontId="2" type="noConversion"/>
  </si>
  <si>
    <t>MOL EMERALD</t>
    <phoneticPr fontId="2" type="noConversion"/>
  </si>
  <si>
    <t>Ho Chi Minh</t>
    <phoneticPr fontId="2" type="noConversion"/>
  </si>
  <si>
    <t>A Vessel</t>
    <phoneticPr fontId="2" type="noConversion"/>
  </si>
  <si>
    <t>TBA</t>
    <phoneticPr fontId="2" type="noConversion"/>
  </si>
  <si>
    <t>WM</t>
    <phoneticPr fontId="2" type="noConversion"/>
  </si>
  <si>
    <t>Penang</t>
    <phoneticPr fontId="2" type="noConversion"/>
  </si>
  <si>
    <t>Ningbo 寧波</t>
    <phoneticPr fontId="2" type="noConversion"/>
  </si>
  <si>
    <t>VESSEL</t>
    <phoneticPr fontId="2" type="noConversion"/>
  </si>
  <si>
    <t>VOY</t>
    <phoneticPr fontId="2" type="noConversion"/>
  </si>
  <si>
    <t>CFS CLS</t>
    <phoneticPr fontId="2" type="noConversion"/>
  </si>
  <si>
    <t>CY CLS</t>
    <phoneticPr fontId="2" type="noConversion"/>
  </si>
  <si>
    <t>ETA</t>
    <phoneticPr fontId="2" type="noConversion"/>
  </si>
  <si>
    <t>LINER</t>
    <phoneticPr fontId="2" type="noConversion"/>
  </si>
  <si>
    <t>Xingang 新港</t>
    <phoneticPr fontId="2" type="noConversion"/>
  </si>
  <si>
    <t>Dalian 大連</t>
    <phoneticPr fontId="2" type="noConversion"/>
  </si>
  <si>
    <t>VICTORIA TRADER</t>
    <phoneticPr fontId="2" type="noConversion"/>
  </si>
  <si>
    <t>Qingdao 青島</t>
    <phoneticPr fontId="2" type="noConversion"/>
  </si>
  <si>
    <t>VESSEL</t>
    <phoneticPr fontId="2" type="noConversion"/>
  </si>
  <si>
    <t>VOY</t>
    <phoneticPr fontId="2" type="noConversion"/>
  </si>
  <si>
    <t>CFS CLS</t>
    <phoneticPr fontId="2" type="noConversion"/>
  </si>
  <si>
    <t>CY CLS</t>
    <phoneticPr fontId="2" type="noConversion"/>
  </si>
  <si>
    <t>ETA</t>
    <phoneticPr fontId="2" type="noConversion"/>
  </si>
  <si>
    <t>LINER</t>
    <phoneticPr fontId="2" type="noConversion"/>
  </si>
  <si>
    <t>MOL EMPIRE</t>
    <phoneticPr fontId="2" type="noConversion"/>
  </si>
  <si>
    <t>Jiangmen 江門</t>
    <phoneticPr fontId="2" type="noConversion"/>
  </si>
  <si>
    <t>Haikou 海口</t>
    <phoneticPr fontId="2" type="noConversion"/>
  </si>
  <si>
    <t>Zhanjiang 湛江</t>
    <phoneticPr fontId="2" type="noConversion"/>
  </si>
  <si>
    <t>WAN HAI(JTS)</t>
    <phoneticPr fontId="2" type="noConversion"/>
  </si>
  <si>
    <t xml:space="preserve">HEUNG-A </t>
    <phoneticPr fontId="2" type="noConversion"/>
  </si>
  <si>
    <t>HEUNG-A SINGAPORE</t>
    <phoneticPr fontId="2" type="noConversion"/>
  </si>
  <si>
    <t>Fangcheng 防城</t>
    <phoneticPr fontId="2" type="noConversion"/>
  </si>
  <si>
    <t>MOL(CHS)</t>
    <phoneticPr fontId="2" type="noConversion"/>
  </si>
  <si>
    <t>KMTC(KISK)</t>
    <phoneticPr fontId="2" type="noConversion"/>
  </si>
  <si>
    <t>JACKELINE-H</t>
    <phoneticPr fontId="2" type="noConversion"/>
  </si>
  <si>
    <t>TSL</t>
    <phoneticPr fontId="2" type="noConversion"/>
  </si>
  <si>
    <t>MOL COMMITMENT</t>
    <phoneticPr fontId="2" type="noConversion"/>
  </si>
  <si>
    <t>MOL CREATION</t>
    <phoneticPr fontId="2" type="noConversion"/>
  </si>
  <si>
    <t>HEUNG-A MANILA</t>
    <phoneticPr fontId="2" type="noConversion"/>
  </si>
  <si>
    <t>KAMALA</t>
    <phoneticPr fontId="2" type="noConversion"/>
  </si>
  <si>
    <t>PIRA BHUM</t>
    <phoneticPr fontId="2" type="noConversion"/>
  </si>
  <si>
    <t>RATHA BHUM</t>
    <phoneticPr fontId="2" type="noConversion"/>
  </si>
  <si>
    <t>SUPA BHUM</t>
    <phoneticPr fontId="2" type="noConversion"/>
  </si>
  <si>
    <t>MOL DOMINANCE</t>
    <phoneticPr fontId="2" type="noConversion"/>
  </si>
  <si>
    <t>HYUNDAI BANGKOK</t>
    <phoneticPr fontId="2" type="noConversion"/>
  </si>
  <si>
    <t>WAN HAI 275</t>
    <phoneticPr fontId="2" type="noConversion"/>
  </si>
  <si>
    <t>WAN HAI 272</t>
    <phoneticPr fontId="2" type="noConversion"/>
  </si>
  <si>
    <t>SI CUT OFF(1200)</t>
    <phoneticPr fontId="2" type="noConversion"/>
  </si>
  <si>
    <t>RBD JUTLANDIA</t>
    <phoneticPr fontId="2" type="noConversion"/>
  </si>
  <si>
    <t>MOL CONTINUITY</t>
    <phoneticPr fontId="2" type="noConversion"/>
  </si>
  <si>
    <t>KMTC PORT KELANG</t>
    <phoneticPr fontId="2" type="noConversion"/>
  </si>
  <si>
    <t xml:space="preserve">EVERGREEN </t>
    <phoneticPr fontId="2" type="noConversion"/>
  </si>
  <si>
    <t>FORTUNE TRADER</t>
    <phoneticPr fontId="2" type="noConversion"/>
  </si>
  <si>
    <t>KANWAY(THK3)</t>
    <phoneticPr fontId="2" type="noConversion"/>
  </si>
  <si>
    <t>X-PRESS KARAKORAM</t>
    <phoneticPr fontId="2" type="noConversion"/>
  </si>
  <si>
    <t>KONGHING(CHT)</t>
    <phoneticPr fontId="2" type="noConversion"/>
  </si>
  <si>
    <t>KONG HING (BHS)</t>
    <phoneticPr fontId="2" type="noConversion"/>
  </si>
  <si>
    <t>/</t>
    <phoneticPr fontId="2" type="noConversion"/>
  </si>
  <si>
    <t>HE JIN</t>
    <phoneticPr fontId="2" type="noConversion"/>
  </si>
  <si>
    <t>MOL EMINENCE</t>
    <phoneticPr fontId="2" type="noConversion"/>
  </si>
  <si>
    <t>0009N</t>
    <phoneticPr fontId="2" type="noConversion"/>
  </si>
  <si>
    <t>MOL(HS3)</t>
    <phoneticPr fontId="2" type="noConversion"/>
  </si>
  <si>
    <t>MOL DELIGHT</t>
    <phoneticPr fontId="2" type="noConversion"/>
  </si>
  <si>
    <t>0015N</t>
    <phoneticPr fontId="2" type="noConversion"/>
  </si>
  <si>
    <t>0051S</t>
    <phoneticPr fontId="2" type="noConversion"/>
  </si>
  <si>
    <t>E.R. MARTINIQUE</t>
    <phoneticPr fontId="2" type="noConversion"/>
  </si>
  <si>
    <t>TS KOREA</t>
    <phoneticPr fontId="2" type="noConversion"/>
  </si>
  <si>
    <t>PROTOSTAR N</t>
    <phoneticPr fontId="2" type="noConversion"/>
  </si>
  <si>
    <t>TS JAPAN</t>
    <phoneticPr fontId="2" type="noConversion"/>
  </si>
  <si>
    <t>TSL(CHT)</t>
    <phoneticPr fontId="2" type="noConversion"/>
  </si>
  <si>
    <t>FUCHUEN(ASL)</t>
    <phoneticPr fontId="2" type="noConversion"/>
  </si>
  <si>
    <t>WAN HAI 162</t>
    <phoneticPr fontId="2" type="noConversion"/>
  </si>
  <si>
    <t>WAN HAI (JST)</t>
    <phoneticPr fontId="2" type="noConversion"/>
  </si>
  <si>
    <t>UNI-ASPIRE</t>
    <phoneticPr fontId="2" type="noConversion"/>
  </si>
  <si>
    <t>WAN HAI 232</t>
    <phoneticPr fontId="2" type="noConversion"/>
  </si>
  <si>
    <t>N231</t>
    <phoneticPr fontId="2" type="noConversion"/>
  </si>
  <si>
    <t>N432</t>
    <phoneticPr fontId="2" type="noConversion"/>
  </si>
  <si>
    <t>WAN HAI (JTH)</t>
    <phoneticPr fontId="2" type="noConversion"/>
  </si>
  <si>
    <t>WAN HAI 165</t>
    <phoneticPr fontId="2" type="noConversion"/>
  </si>
  <si>
    <t>WAN HAI 161</t>
    <phoneticPr fontId="2" type="noConversion"/>
  </si>
  <si>
    <t>WAN HAI 163</t>
    <phoneticPr fontId="2" type="noConversion"/>
  </si>
  <si>
    <t>N238</t>
    <phoneticPr fontId="2" type="noConversion"/>
  </si>
  <si>
    <t>N252</t>
    <phoneticPr fontId="2" type="noConversion"/>
  </si>
  <si>
    <t>N857</t>
    <phoneticPr fontId="2" type="noConversion"/>
  </si>
  <si>
    <t>N858</t>
    <phoneticPr fontId="2" type="noConversion"/>
  </si>
  <si>
    <t>15026N</t>
    <phoneticPr fontId="2" type="noConversion"/>
  </si>
  <si>
    <t>15027N</t>
    <phoneticPr fontId="2" type="noConversion"/>
  </si>
  <si>
    <t>TS TAIPEI</t>
    <phoneticPr fontId="2" type="noConversion"/>
  </si>
  <si>
    <t>TSL(THK)</t>
    <phoneticPr fontId="2" type="noConversion"/>
  </si>
  <si>
    <t>KANWAY GLOBAL</t>
    <phoneticPr fontId="2" type="noConversion"/>
  </si>
  <si>
    <t>1527N</t>
    <phoneticPr fontId="2" type="noConversion"/>
  </si>
  <si>
    <t>HANJIN CHITTAGONG</t>
    <phoneticPr fontId="2" type="noConversion"/>
  </si>
  <si>
    <t>0623-033W</t>
    <phoneticPr fontId="2" type="noConversion"/>
  </si>
  <si>
    <t>GREEN ACE</t>
    <phoneticPr fontId="2" type="noConversion"/>
  </si>
  <si>
    <t>SINOKOR</t>
    <phoneticPr fontId="2" type="noConversion"/>
  </si>
  <si>
    <t>KMTC INCHEON</t>
    <phoneticPr fontId="2" type="noConversion"/>
  </si>
  <si>
    <t>KMTC SHANGHAI</t>
    <phoneticPr fontId="2" type="noConversion"/>
  </si>
  <si>
    <t>15006S</t>
    <phoneticPr fontId="2" type="noConversion"/>
  </si>
  <si>
    <t>15007S</t>
    <phoneticPr fontId="2" type="noConversion"/>
  </si>
  <si>
    <t>MOL COURAGE</t>
    <phoneticPr fontId="2" type="noConversion"/>
  </si>
  <si>
    <t>016W</t>
    <phoneticPr fontId="2" type="noConversion"/>
  </si>
  <si>
    <t>012W</t>
    <phoneticPr fontId="2" type="noConversion"/>
  </si>
  <si>
    <t>S446</t>
    <phoneticPr fontId="2" type="noConversion"/>
  </si>
  <si>
    <t>VAN MANILA</t>
    <phoneticPr fontId="2" type="noConversion"/>
  </si>
  <si>
    <t>WAN HAI 262</t>
    <phoneticPr fontId="2" type="noConversion"/>
  </si>
  <si>
    <t>WAN HAI 266</t>
    <phoneticPr fontId="2" type="noConversion"/>
  </si>
  <si>
    <t>WAN HAI 103</t>
    <phoneticPr fontId="2" type="noConversion"/>
  </si>
  <si>
    <t>S054</t>
    <phoneticPr fontId="2" type="noConversion"/>
  </si>
  <si>
    <t>HYUNDAI</t>
    <phoneticPr fontId="2" type="noConversion"/>
  </si>
  <si>
    <t>ACS</t>
    <phoneticPr fontId="2" type="noConversion"/>
  </si>
  <si>
    <t>HYUNDAI BRIDGE</t>
    <phoneticPr fontId="2" type="noConversion"/>
  </si>
  <si>
    <t>303W</t>
    <phoneticPr fontId="2" type="noConversion"/>
  </si>
  <si>
    <t>HYUNDAI ADVANCE</t>
    <phoneticPr fontId="2" type="noConversion"/>
  </si>
  <si>
    <t>HYUNDAI FUTURE</t>
    <phoneticPr fontId="2" type="noConversion"/>
  </si>
  <si>
    <t>479W</t>
    <phoneticPr fontId="2" type="noConversion"/>
  </si>
  <si>
    <t>HYUNDAO HIGHWAY</t>
    <phoneticPr fontId="2" type="noConversion"/>
  </si>
  <si>
    <t>HYUNDAI JAKARTA</t>
    <phoneticPr fontId="2" type="noConversion"/>
  </si>
  <si>
    <t>HYUNDAI CONFIDENCE</t>
    <phoneticPr fontId="2" type="noConversion"/>
  </si>
  <si>
    <t>HYUNDAI HIGHNESS</t>
    <phoneticPr fontId="2" type="noConversion"/>
  </si>
  <si>
    <t>537W</t>
    <phoneticPr fontId="2" type="noConversion"/>
  </si>
  <si>
    <t>054W</t>
    <phoneticPr fontId="2" type="noConversion"/>
  </si>
  <si>
    <t>WAN HAI(NTE)</t>
    <phoneticPr fontId="2" type="noConversion"/>
  </si>
  <si>
    <t>WAN HAI 273</t>
    <phoneticPr fontId="2" type="noConversion"/>
  </si>
  <si>
    <t>WAN HAI 271</t>
    <phoneticPr fontId="2" type="noConversion"/>
  </si>
  <si>
    <t>0157S</t>
    <phoneticPr fontId="2" type="noConversion"/>
  </si>
  <si>
    <t>Xiamen 廈門</t>
    <phoneticPr fontId="2" type="noConversion"/>
  </si>
  <si>
    <t>G.FORTUNE(SHK2)</t>
    <phoneticPr fontId="2" type="noConversion"/>
  </si>
  <si>
    <t>G.FORTUNE(SHK1)</t>
    <phoneticPr fontId="2" type="noConversion"/>
  </si>
  <si>
    <t>618S</t>
    <phoneticPr fontId="2" type="noConversion"/>
  </si>
  <si>
    <t>263S</t>
    <phoneticPr fontId="2" type="noConversion"/>
  </si>
  <si>
    <t>HEUNG-A ASIA</t>
    <phoneticPr fontId="2" type="noConversion"/>
  </si>
  <si>
    <t>HEUNG-A VENUS</t>
    <phoneticPr fontId="2" type="noConversion"/>
  </si>
  <si>
    <r>
      <t>Port Ke</t>
    </r>
    <r>
      <rPr>
        <b/>
        <sz val="16"/>
        <color theme="0"/>
        <rFont val="Arial Unicode MS"/>
        <family val="2"/>
        <charset val="136"/>
      </rPr>
      <t>l</t>
    </r>
    <r>
      <rPr>
        <b/>
        <sz val="16"/>
        <color indexed="9"/>
        <rFont val="Arial Unicode MS"/>
        <family val="2"/>
        <charset val="136"/>
      </rPr>
      <t>ang</t>
    </r>
    <phoneticPr fontId="2" type="noConversion"/>
  </si>
  <si>
    <t>KMTC(KCM)</t>
    <phoneticPr fontId="2" type="noConversion"/>
  </si>
  <si>
    <t>1514E</t>
    <phoneticPr fontId="2" type="noConversion"/>
  </si>
  <si>
    <t>ALIDRA</t>
    <phoneticPr fontId="2" type="noConversion"/>
  </si>
  <si>
    <t>1504N</t>
    <phoneticPr fontId="2" type="noConversion"/>
  </si>
  <si>
    <t>KYOTO TOWER</t>
    <phoneticPr fontId="2" type="noConversion"/>
  </si>
  <si>
    <t>15008N</t>
    <phoneticPr fontId="2" type="noConversion"/>
  </si>
  <si>
    <t>1505N</t>
    <phoneticPr fontId="2" type="noConversion"/>
  </si>
  <si>
    <t>CALA PINGUINO</t>
    <phoneticPr fontId="2" type="noConversion"/>
  </si>
  <si>
    <t>0015N</t>
    <phoneticPr fontId="2" type="noConversion"/>
  </si>
  <si>
    <t>15009N</t>
    <phoneticPr fontId="2" type="noConversion"/>
  </si>
  <si>
    <t>XK518N</t>
    <phoneticPr fontId="2" type="noConversion"/>
  </si>
  <si>
    <t>XK520N</t>
    <phoneticPr fontId="2" type="noConversion"/>
  </si>
  <si>
    <t>XK524N</t>
    <phoneticPr fontId="2" type="noConversion"/>
  </si>
  <si>
    <t xml:space="preserve">HANSE ENDURANCE </t>
    <phoneticPr fontId="2" type="noConversion"/>
  </si>
  <si>
    <t>15019N</t>
    <phoneticPr fontId="2" type="noConversion"/>
  </si>
  <si>
    <t>TSL(JTK-2)</t>
    <phoneticPr fontId="2" type="noConversion"/>
  </si>
  <si>
    <t>HANSE ENERGY</t>
    <phoneticPr fontId="2" type="noConversion"/>
  </si>
  <si>
    <t>15009N</t>
    <phoneticPr fontId="2" type="noConversion"/>
  </si>
  <si>
    <t>TSL(JTK-2)</t>
    <phoneticPr fontId="2" type="noConversion"/>
  </si>
  <si>
    <t>LANTAU BRIDE</t>
    <phoneticPr fontId="2" type="noConversion"/>
  </si>
  <si>
    <t xml:space="preserve">HANSE ENDURANCE </t>
    <phoneticPr fontId="2" type="noConversion"/>
  </si>
  <si>
    <t>15020N</t>
    <phoneticPr fontId="2" type="noConversion"/>
  </si>
  <si>
    <t>15010N</t>
    <phoneticPr fontId="2" type="noConversion"/>
  </si>
  <si>
    <t>ITAL MODERNA</t>
    <phoneticPr fontId="2" type="noConversion"/>
  </si>
  <si>
    <t>W079</t>
    <phoneticPr fontId="2" type="noConversion"/>
  </si>
  <si>
    <t>WAN HAI</t>
    <phoneticPr fontId="2" type="noConversion"/>
  </si>
  <si>
    <t>CIX</t>
    <phoneticPr fontId="2" type="noConversion"/>
  </si>
  <si>
    <t>CORINTHIAKOS</t>
    <phoneticPr fontId="2" type="noConversion"/>
  </si>
  <si>
    <t>W057</t>
    <phoneticPr fontId="2" type="noConversion"/>
  </si>
  <si>
    <t>WAN HAI 510</t>
    <phoneticPr fontId="2" type="noConversion"/>
  </si>
  <si>
    <t>W075</t>
    <phoneticPr fontId="2" type="noConversion"/>
  </si>
  <si>
    <t>WAN HAI 505</t>
    <phoneticPr fontId="2" type="noConversion"/>
  </si>
  <si>
    <t>W083</t>
    <phoneticPr fontId="2" type="noConversion"/>
  </si>
  <si>
    <t>W080</t>
    <phoneticPr fontId="2" type="noConversion"/>
  </si>
  <si>
    <t>W058</t>
    <phoneticPr fontId="2" type="noConversion"/>
  </si>
  <si>
    <t>W076</t>
    <phoneticPr fontId="2" type="noConversion"/>
  </si>
  <si>
    <t>W084</t>
    <phoneticPr fontId="2" type="noConversion"/>
  </si>
  <si>
    <t>HYUNDAI VLADIVOSTOK</t>
    <phoneticPr fontId="2" type="noConversion"/>
  </si>
  <si>
    <t>599W</t>
    <phoneticPr fontId="2" type="noConversion"/>
  </si>
  <si>
    <t>304W</t>
    <phoneticPr fontId="2" type="noConversion"/>
  </si>
  <si>
    <t>334W</t>
    <phoneticPr fontId="2" type="noConversion"/>
  </si>
  <si>
    <t>HYUNDAI VANCOUVER</t>
    <phoneticPr fontId="2" type="noConversion"/>
  </si>
  <si>
    <t>214W</t>
    <phoneticPr fontId="2" type="noConversion"/>
  </si>
  <si>
    <t>HYUNDAI FREEDOM</t>
    <phoneticPr fontId="2" type="noConversion"/>
  </si>
  <si>
    <t>532W</t>
    <phoneticPr fontId="2" type="noConversion"/>
  </si>
  <si>
    <t>HYUNDAI COLOMBO</t>
    <phoneticPr fontId="2" type="noConversion"/>
  </si>
  <si>
    <t>071W</t>
    <phoneticPr fontId="2" type="noConversion"/>
  </si>
  <si>
    <t>060W</t>
    <phoneticPr fontId="2" type="noConversion"/>
  </si>
  <si>
    <t>538W</t>
    <phoneticPr fontId="2" type="noConversion"/>
  </si>
  <si>
    <t>MOL EMPIRE</t>
    <phoneticPr fontId="2" type="noConversion"/>
  </si>
  <si>
    <t>0010S</t>
    <phoneticPr fontId="2" type="noConversion"/>
  </si>
  <si>
    <t>WAN HAI (SUPER 2)</t>
    <phoneticPr fontId="2" type="noConversion"/>
  </si>
  <si>
    <t>MOL EMERALD</t>
    <phoneticPr fontId="2" type="noConversion"/>
  </si>
  <si>
    <t>MOL EMINENCE</t>
    <phoneticPr fontId="2" type="noConversion"/>
  </si>
  <si>
    <t>0011S</t>
    <phoneticPr fontId="2" type="noConversion"/>
  </si>
  <si>
    <t>0012S</t>
    <phoneticPr fontId="2" type="noConversion"/>
  </si>
  <si>
    <t>CALANDRA</t>
    <phoneticPr fontId="2" type="noConversion"/>
  </si>
  <si>
    <t>S003</t>
    <phoneticPr fontId="2" type="noConversion"/>
  </si>
  <si>
    <t>WAN HAI(JTS)</t>
    <phoneticPr fontId="2" type="noConversion"/>
  </si>
  <si>
    <t>WAN HAI 317</t>
    <phoneticPr fontId="2" type="noConversion"/>
  </si>
  <si>
    <t>S105</t>
    <phoneticPr fontId="2" type="noConversion"/>
  </si>
  <si>
    <t>WAN HAI 302</t>
    <phoneticPr fontId="2" type="noConversion"/>
  </si>
  <si>
    <t>S185</t>
    <phoneticPr fontId="2" type="noConversion"/>
  </si>
  <si>
    <t>WAN HAI 311</t>
    <phoneticPr fontId="2" type="noConversion"/>
  </si>
  <si>
    <t>S132</t>
    <phoneticPr fontId="2" type="noConversion"/>
  </si>
  <si>
    <t>S004</t>
    <phoneticPr fontId="2" type="noConversion"/>
  </si>
  <si>
    <t>WAN HAI 311</t>
    <phoneticPr fontId="2" type="noConversion"/>
  </si>
  <si>
    <t>S131</t>
    <phoneticPr fontId="2" type="noConversion"/>
  </si>
  <si>
    <t>0037S</t>
    <phoneticPr fontId="2" type="noConversion"/>
  </si>
  <si>
    <t>WAN HAI(CHS3)</t>
    <phoneticPr fontId="2" type="noConversion"/>
  </si>
  <si>
    <t>CALANDRA</t>
    <phoneticPr fontId="2" type="noConversion"/>
  </si>
  <si>
    <t>S003</t>
    <phoneticPr fontId="2" type="noConversion"/>
  </si>
  <si>
    <t>WAN HAI(JTS)</t>
    <phoneticPr fontId="2" type="noConversion"/>
  </si>
  <si>
    <t>WAN HAI 317</t>
    <phoneticPr fontId="2" type="noConversion"/>
  </si>
  <si>
    <t>S105</t>
    <phoneticPr fontId="2" type="noConversion"/>
  </si>
  <si>
    <t>WAN HAI 302</t>
    <phoneticPr fontId="2" type="noConversion"/>
  </si>
  <si>
    <t>S185</t>
    <phoneticPr fontId="2" type="noConversion"/>
  </si>
  <si>
    <t>WAN HAI 311</t>
    <phoneticPr fontId="2" type="noConversion"/>
  </si>
  <si>
    <t>S132</t>
    <phoneticPr fontId="2" type="noConversion"/>
  </si>
  <si>
    <t>S004</t>
    <phoneticPr fontId="2" type="noConversion"/>
  </si>
  <si>
    <t>MOL DEVOTION</t>
    <phoneticPr fontId="2" type="noConversion"/>
  </si>
  <si>
    <t>0031S</t>
    <phoneticPr fontId="2" type="noConversion"/>
  </si>
  <si>
    <t>WAN HAI(CHS3)</t>
    <phoneticPr fontId="2" type="noConversion"/>
  </si>
  <si>
    <t>MOL DELIGHT</t>
    <phoneticPr fontId="2" type="noConversion"/>
  </si>
  <si>
    <t>0016S</t>
    <phoneticPr fontId="2" type="noConversion"/>
  </si>
  <si>
    <t>WAN HAI 506</t>
    <phoneticPr fontId="2" type="noConversion"/>
  </si>
  <si>
    <t>S131</t>
    <phoneticPr fontId="2" type="noConversion"/>
  </si>
  <si>
    <t>MOL DOMINANCE</t>
    <phoneticPr fontId="2" type="noConversion"/>
  </si>
  <si>
    <t>0038S</t>
    <phoneticPr fontId="2" type="noConversion"/>
  </si>
  <si>
    <t>MARE CARIBICUM</t>
    <phoneticPr fontId="2" type="noConversion"/>
  </si>
  <si>
    <t>0002S</t>
    <phoneticPr fontId="2" type="noConversion"/>
  </si>
  <si>
    <t>0017S</t>
    <phoneticPr fontId="2" type="noConversion"/>
  </si>
  <si>
    <t>KMTC INCHEON</t>
    <phoneticPr fontId="2" type="noConversion"/>
  </si>
  <si>
    <t>1509S</t>
    <phoneticPr fontId="2" type="noConversion"/>
  </si>
  <si>
    <t>SINOKOR</t>
    <phoneticPr fontId="2" type="noConversion"/>
  </si>
  <si>
    <t>UNI-PACIFIC</t>
    <phoneticPr fontId="2" type="noConversion"/>
  </si>
  <si>
    <t>0624-213W</t>
    <phoneticPr fontId="2" type="noConversion"/>
  </si>
  <si>
    <t xml:space="preserve">EVERGREEN </t>
    <phoneticPr fontId="2" type="noConversion"/>
  </si>
  <si>
    <t>CAPE NEMO</t>
    <phoneticPr fontId="2" type="noConversion"/>
  </si>
  <si>
    <t>0626-005W</t>
    <phoneticPr fontId="2" type="noConversion"/>
  </si>
  <si>
    <t>AS SAVONIA</t>
    <phoneticPr fontId="2" type="noConversion"/>
  </si>
  <si>
    <t>0627-004W</t>
    <phoneticPr fontId="2" type="noConversion"/>
  </si>
  <si>
    <t>HANJIN CHITTAGONG</t>
    <phoneticPr fontId="2" type="noConversion"/>
  </si>
  <si>
    <t>0628-034W</t>
    <phoneticPr fontId="2" type="noConversion"/>
  </si>
  <si>
    <t>0629-214W</t>
    <phoneticPr fontId="2" type="noConversion"/>
  </si>
  <si>
    <t>1510S</t>
    <phoneticPr fontId="2" type="noConversion"/>
  </si>
  <si>
    <t>0098S</t>
    <phoneticPr fontId="2" type="noConversion"/>
  </si>
  <si>
    <t>0052S</t>
    <phoneticPr fontId="2" type="noConversion"/>
  </si>
  <si>
    <t>1511S</t>
    <phoneticPr fontId="2" type="noConversion"/>
  </si>
  <si>
    <t>0099S</t>
    <phoneticPr fontId="2" type="noConversion"/>
  </si>
  <si>
    <t>MOL COMPETENCE</t>
    <phoneticPr fontId="2" type="noConversion"/>
  </si>
  <si>
    <t>037W</t>
    <phoneticPr fontId="2" type="noConversion"/>
  </si>
  <si>
    <t>009W</t>
    <phoneticPr fontId="2" type="noConversion"/>
  </si>
  <si>
    <t>MOL CONTRIBUTION</t>
    <phoneticPr fontId="2" type="noConversion"/>
  </si>
  <si>
    <t>019W</t>
    <phoneticPr fontId="2" type="noConversion"/>
  </si>
  <si>
    <t>043W</t>
    <phoneticPr fontId="2" type="noConversion"/>
  </si>
  <si>
    <t>406S</t>
    <phoneticPr fontId="2" type="noConversion"/>
  </si>
  <si>
    <t>619S</t>
    <phoneticPr fontId="2" type="noConversion"/>
  </si>
  <si>
    <t>264S</t>
    <phoneticPr fontId="2" type="noConversion"/>
  </si>
  <si>
    <t>ETA (PNH)</t>
    <phoneticPr fontId="2" type="noConversion"/>
  </si>
  <si>
    <t>S048</t>
    <phoneticPr fontId="2" type="noConversion"/>
  </si>
  <si>
    <t>WAN HAI(JSH)</t>
    <phoneticPr fontId="2" type="noConversion"/>
  </si>
  <si>
    <t>TBA</t>
    <phoneticPr fontId="2" type="noConversion"/>
  </si>
  <si>
    <t>WAN HAI(JSH)</t>
    <phoneticPr fontId="2" type="noConversion"/>
  </si>
  <si>
    <t>WAN HAI 102</t>
    <phoneticPr fontId="2" type="noConversion"/>
  </si>
  <si>
    <t>S055</t>
    <phoneticPr fontId="2" type="noConversion"/>
  </si>
  <si>
    <t>WAN HAI 101</t>
    <phoneticPr fontId="2" type="noConversion"/>
  </si>
  <si>
    <t>S054</t>
    <phoneticPr fontId="2" type="noConversion"/>
  </si>
  <si>
    <t>TBN</t>
    <phoneticPr fontId="2" type="noConversion"/>
  </si>
  <si>
    <t>0144S</t>
    <phoneticPr fontId="2" type="noConversion"/>
  </si>
  <si>
    <t>0145S</t>
    <phoneticPr fontId="2" type="noConversion"/>
  </si>
  <si>
    <t>0158S</t>
    <phoneticPr fontId="2" type="noConversion"/>
  </si>
  <si>
    <t>0159S</t>
    <phoneticPr fontId="2" type="noConversion"/>
  </si>
  <si>
    <t>0146S</t>
    <phoneticPr fontId="2" type="noConversion"/>
  </si>
  <si>
    <t>WAN HAI 213</t>
    <phoneticPr fontId="2" type="noConversion"/>
  </si>
  <si>
    <t>S289</t>
    <phoneticPr fontId="2" type="noConversion"/>
  </si>
  <si>
    <t>WAN HAI 211</t>
    <phoneticPr fontId="2" type="noConversion"/>
  </si>
  <si>
    <t>S325</t>
    <phoneticPr fontId="2" type="noConversion"/>
  </si>
  <si>
    <t>S039</t>
    <phoneticPr fontId="2" type="noConversion"/>
  </si>
  <si>
    <t>SFL AVON</t>
    <phoneticPr fontId="2" type="noConversion"/>
  </si>
  <si>
    <t>WAN HAI 215</t>
    <phoneticPr fontId="2" type="noConversion"/>
  </si>
  <si>
    <t>S447</t>
    <phoneticPr fontId="2" type="noConversion"/>
  </si>
  <si>
    <t>S285</t>
    <phoneticPr fontId="2" type="noConversion"/>
  </si>
  <si>
    <t>S343</t>
    <phoneticPr fontId="2" type="noConversion"/>
  </si>
  <si>
    <t>S007</t>
    <phoneticPr fontId="2" type="noConversion"/>
  </si>
  <si>
    <t>S286</t>
    <phoneticPr fontId="2" type="noConversion"/>
  </si>
  <si>
    <t>S344</t>
    <phoneticPr fontId="2" type="noConversion"/>
  </si>
  <si>
    <t>GLORY SEASON 1527N</t>
    <phoneticPr fontId="2" type="noConversion"/>
  </si>
  <si>
    <t>GLORY SEASON 1528N</t>
    <phoneticPr fontId="2" type="noConversion"/>
  </si>
  <si>
    <t>GLORY SEASON 1529N</t>
    <phoneticPr fontId="2" type="noConversion"/>
  </si>
  <si>
    <t>GLORY SEASON 1530N</t>
    <phoneticPr fontId="2" type="noConversion"/>
  </si>
  <si>
    <t>GLORY SEASON 1531N</t>
    <phoneticPr fontId="2" type="noConversion"/>
  </si>
  <si>
    <t>DA PING 1526N</t>
    <phoneticPr fontId="2" type="noConversion"/>
  </si>
  <si>
    <t>DA PING 1527N</t>
    <phoneticPr fontId="2" type="noConversion"/>
  </si>
  <si>
    <t>DA PING 1528N</t>
    <phoneticPr fontId="2" type="noConversion"/>
  </si>
  <si>
    <t>DA PING 1529N</t>
    <phoneticPr fontId="2" type="noConversion"/>
  </si>
  <si>
    <t>DA PING 1530N</t>
    <phoneticPr fontId="2" type="noConversion"/>
  </si>
  <si>
    <t>CONTSHIP DAY</t>
    <phoneticPr fontId="2" type="noConversion"/>
  </si>
  <si>
    <t>15004E</t>
    <phoneticPr fontId="2" type="noConversion"/>
  </si>
  <si>
    <t>1521E</t>
    <phoneticPr fontId="2" type="noConversion"/>
  </si>
  <si>
    <t>RBD BOREA</t>
    <phoneticPr fontId="2" type="noConversion"/>
  </si>
  <si>
    <t>1506E</t>
    <phoneticPr fontId="2" type="noConversion"/>
  </si>
  <si>
    <t>A Vessel</t>
    <phoneticPr fontId="2" type="noConversion"/>
  </si>
  <si>
    <t>TBA</t>
    <phoneticPr fontId="2" type="noConversion"/>
  </si>
  <si>
    <t>WM</t>
    <phoneticPr fontId="2" type="noConversion"/>
  </si>
  <si>
    <t>1528N</t>
    <phoneticPr fontId="2" type="noConversion"/>
  </si>
  <si>
    <t>1529N</t>
    <phoneticPr fontId="2" type="noConversion"/>
  </si>
  <si>
    <t>1530N</t>
    <phoneticPr fontId="2" type="noConversion"/>
  </si>
  <si>
    <t>1531N</t>
    <phoneticPr fontId="2" type="noConversion"/>
  </si>
  <si>
    <t>1532N</t>
    <phoneticPr fontId="2" type="noConversion"/>
  </si>
  <si>
    <t>15028N</t>
    <phoneticPr fontId="2" type="noConversion"/>
  </si>
  <si>
    <t>15029N</t>
    <phoneticPr fontId="2" type="noConversion"/>
  </si>
  <si>
    <t>15030N</t>
    <phoneticPr fontId="2" type="noConversion"/>
  </si>
  <si>
    <t>15031N</t>
    <phoneticPr fontId="2" type="noConversion"/>
  </si>
  <si>
    <t>S076</t>
    <phoneticPr fontId="2" type="noConversion"/>
  </si>
  <si>
    <t>S064</t>
    <phoneticPr fontId="2" type="noConversion"/>
  </si>
  <si>
    <t>S077</t>
    <phoneticPr fontId="2" type="noConversion"/>
  </si>
  <si>
    <t>0010N</t>
    <phoneticPr fontId="2" type="noConversion"/>
  </si>
  <si>
    <t>0011N</t>
    <phoneticPr fontId="2" type="noConversion"/>
  </si>
  <si>
    <t>WAN HAI 506</t>
    <phoneticPr fontId="2" type="noConversion"/>
  </si>
  <si>
    <t>0130N</t>
    <phoneticPr fontId="2" type="noConversion"/>
  </si>
  <si>
    <t>MOL(HS3)</t>
    <phoneticPr fontId="2" type="noConversion"/>
  </si>
  <si>
    <t>MOL DOMINANCE</t>
    <phoneticPr fontId="2" type="noConversion"/>
  </si>
  <si>
    <t>0037N</t>
    <phoneticPr fontId="2" type="noConversion"/>
  </si>
  <si>
    <t>0001N</t>
    <phoneticPr fontId="2" type="noConversion"/>
  </si>
  <si>
    <t>MOL DELIGHT</t>
    <phoneticPr fontId="2" type="noConversion"/>
  </si>
  <si>
    <t>0016N</t>
    <phoneticPr fontId="2" type="noConversion"/>
  </si>
  <si>
    <t>0097N</t>
    <phoneticPr fontId="2" type="noConversion"/>
  </si>
  <si>
    <t>HEUNG-A VENUS</t>
    <phoneticPr fontId="2" type="noConversion"/>
  </si>
  <si>
    <t>0051N</t>
    <phoneticPr fontId="2" type="noConversion"/>
  </si>
  <si>
    <t>KONG HING (BHS)</t>
    <phoneticPr fontId="2" type="noConversion"/>
  </si>
  <si>
    <t>VICTORIA TRADER</t>
    <phoneticPr fontId="2" type="noConversion"/>
  </si>
  <si>
    <t>1510N</t>
    <phoneticPr fontId="2" type="noConversion"/>
  </si>
  <si>
    <t>TBA</t>
    <phoneticPr fontId="2" type="noConversion"/>
  </si>
  <si>
    <t>EHUNG-A XIAMEN</t>
    <phoneticPr fontId="2" type="noConversion"/>
  </si>
  <si>
    <t>0011N</t>
    <phoneticPr fontId="2" type="noConversion"/>
  </si>
  <si>
    <t>KONG HING (HPS1)</t>
    <phoneticPr fontId="2" type="noConversion"/>
  </si>
  <si>
    <t>HEUNG-A YOUNG</t>
    <phoneticPr fontId="2" type="noConversion"/>
  </si>
  <si>
    <t>0032N</t>
    <phoneticPr fontId="2" type="noConversion"/>
  </si>
  <si>
    <t>1508N</t>
  </si>
  <si>
    <t>N860</t>
    <phoneticPr fontId="2" type="noConversion"/>
  </si>
  <si>
    <t>N239</t>
    <phoneticPr fontId="2" type="noConversion"/>
  </si>
  <si>
    <t>N253</t>
    <phoneticPr fontId="2" type="noConversion"/>
  </si>
  <si>
    <t>WAN HAI 323</t>
    <phoneticPr fontId="2" type="noConversion"/>
  </si>
  <si>
    <t>N262</t>
    <phoneticPr fontId="2" type="noConversion"/>
  </si>
  <si>
    <t>UNI-ASPIRE</t>
    <phoneticPr fontId="2" type="noConversion"/>
  </si>
  <si>
    <t>N432</t>
    <phoneticPr fontId="2" type="noConversion"/>
  </si>
  <si>
    <t>WAN HAI (JTH)</t>
    <phoneticPr fontId="2" type="noConversion"/>
  </si>
  <si>
    <t>WAN HAI 161</t>
    <phoneticPr fontId="2" type="noConversion"/>
  </si>
  <si>
    <t>RBD JUTLANDIA</t>
  </si>
  <si>
    <t>1516E</t>
  </si>
  <si>
    <t>MIN TAI YI HAO</t>
    <phoneticPr fontId="2" type="noConversion"/>
  </si>
  <si>
    <t>5106Y</t>
    <phoneticPr fontId="2" type="noConversion"/>
  </si>
  <si>
    <t>WAGON</t>
    <phoneticPr fontId="2" type="noConversion"/>
  </si>
  <si>
    <t>5110Y</t>
    <phoneticPr fontId="2" type="noConversion"/>
  </si>
  <si>
    <t>MIN TAI NO.3</t>
    <phoneticPr fontId="2" type="noConversion"/>
  </si>
  <si>
    <t>5114Y</t>
    <phoneticPr fontId="2" type="noConversion"/>
  </si>
  <si>
    <t>5118Y</t>
    <phoneticPr fontId="2" type="noConversion"/>
  </si>
  <si>
    <t>5122Y</t>
    <phoneticPr fontId="2" type="noConversion"/>
  </si>
  <si>
    <t>N232</t>
    <phoneticPr fontId="2" type="noConversion"/>
  </si>
  <si>
    <t>N433</t>
    <phoneticPr fontId="2" type="noConversion"/>
  </si>
  <si>
    <t>N233</t>
    <phoneticPr fontId="2" type="noConversion"/>
  </si>
  <si>
    <t>N434</t>
    <phoneticPr fontId="2" type="noConversion"/>
  </si>
  <si>
    <t>N232</t>
    <phoneticPr fontId="2" type="noConversion"/>
  </si>
  <si>
    <t>N433</t>
    <phoneticPr fontId="2" type="noConversion"/>
  </si>
  <si>
    <t>WAN HAI 323</t>
    <phoneticPr fontId="2" type="noConversion"/>
  </si>
  <si>
    <t>N233</t>
    <phoneticPr fontId="2" type="noConversion"/>
  </si>
  <si>
    <t>N434</t>
    <phoneticPr fontId="2" type="noConversion"/>
  </si>
  <si>
    <t>N234</t>
    <phoneticPr fontId="2" type="noConversion"/>
  </si>
  <si>
    <t>N859</t>
    <phoneticPr fontId="2" type="noConversion"/>
  </si>
  <si>
    <t>N861</t>
    <phoneticPr fontId="2" type="noConversion"/>
  </si>
  <si>
    <t>N862</t>
    <phoneticPr fontId="2" type="noConversion"/>
  </si>
  <si>
    <t>N863</t>
    <phoneticPr fontId="2" type="noConversion"/>
  </si>
  <si>
    <t>N864</t>
    <phoneticPr fontId="2" type="noConversion"/>
  </si>
  <si>
    <t>15006N</t>
  </si>
  <si>
    <t>1507N</t>
  </si>
  <si>
    <t>1513N</t>
  </si>
  <si>
    <t>15013N</t>
  </si>
  <si>
    <t>ACCLAIM</t>
  </si>
  <si>
    <t>X-PRESS KARAKORAM</t>
  </si>
  <si>
    <t>DONAU TRADER</t>
    <phoneticPr fontId="2" type="noConversion"/>
  </si>
  <si>
    <t>KMTC JAKARTA</t>
    <phoneticPr fontId="2" type="noConversion"/>
  </si>
  <si>
    <t>KMTC HONGKONG</t>
    <phoneticPr fontId="2" type="noConversion"/>
  </si>
  <si>
    <t>KONGHING(CHT)</t>
    <phoneticPr fontId="2" type="noConversion"/>
  </si>
  <si>
    <t>KMTC KEELUNG</t>
    <phoneticPr fontId="2" type="noConversion"/>
  </si>
  <si>
    <t>ADMIRATION</t>
    <phoneticPr fontId="2" type="noConversion"/>
  </si>
  <si>
    <t>WARNOW CARP</t>
    <phoneticPr fontId="2" type="noConversion"/>
  </si>
  <si>
    <t>KMTC(KCM)</t>
    <phoneticPr fontId="2" type="noConversion"/>
  </si>
  <si>
    <t>TBA</t>
    <phoneticPr fontId="2" type="noConversion"/>
  </si>
  <si>
    <t>0077S</t>
    <phoneticPr fontId="2" type="noConversion"/>
  </si>
  <si>
    <t>0096S</t>
    <phoneticPr fontId="2" type="noConversion"/>
  </si>
  <si>
    <t>0097S</t>
    <phoneticPr fontId="2" type="noConversion"/>
  </si>
  <si>
    <t>0078S</t>
    <phoneticPr fontId="2" type="noConversion"/>
  </si>
  <si>
    <t>TSL(CPX-2)</t>
    <phoneticPr fontId="2" type="noConversion"/>
  </si>
  <si>
    <t>15008S</t>
    <phoneticPr fontId="2" type="noConversion"/>
  </si>
  <si>
    <t>15009S</t>
    <phoneticPr fontId="2" type="noConversion"/>
  </si>
  <si>
    <t>HE JIN</t>
    <phoneticPr fontId="2" type="noConversion"/>
  </si>
  <si>
    <t>15010S</t>
    <phoneticPr fontId="2" type="noConversion"/>
  </si>
  <si>
    <t>TSL(CPX-2)</t>
    <phoneticPr fontId="2" type="noConversion"/>
  </si>
  <si>
    <t>VEGA TAU</t>
    <phoneticPr fontId="2" type="noConversion"/>
  </si>
  <si>
    <t>15007S</t>
    <phoneticPr fontId="2" type="noConversion"/>
  </si>
  <si>
    <t>TSL(CPX)</t>
    <phoneticPr fontId="2" type="noConversion"/>
  </si>
  <si>
    <t>15008S</t>
    <phoneticPr fontId="2" type="noConversion"/>
  </si>
  <si>
    <t>15009S</t>
    <phoneticPr fontId="2" type="noConversion"/>
  </si>
  <si>
    <t>15011S</t>
    <phoneticPr fontId="2" type="noConversion"/>
  </si>
  <si>
    <t>/</t>
    <phoneticPr fontId="2" type="noConversion"/>
  </si>
  <si>
    <t>KMTC(KISK)</t>
    <phoneticPr fontId="2" type="noConversion"/>
  </si>
  <si>
    <t>HEUNG-A XIAMEN</t>
    <phoneticPr fontId="2" type="noConversion"/>
  </si>
  <si>
    <t>0012N</t>
    <phoneticPr fontId="2" type="noConversion"/>
  </si>
  <si>
    <t>0098N</t>
    <phoneticPr fontId="2" type="noConversion"/>
  </si>
  <si>
    <t>HEUNG-A ASIA</t>
    <phoneticPr fontId="2" type="noConversion"/>
  </si>
  <si>
    <t>JEJU ISLAND</t>
  </si>
  <si>
    <t>0017N</t>
  </si>
</sst>
</file>

<file path=xl/styles.xml><?xml version="1.0" encoding="utf-8"?>
<styleSheet xmlns="http://schemas.openxmlformats.org/spreadsheetml/2006/main">
  <numFmts count="5">
    <numFmt numFmtId="44" formatCode="_(&quot;HK$&quot;* #,##0.00_);_(&quot;HK$&quot;* \(#,##0.00\);_(&quot;HK$&quot;* &quot;-&quot;??_);_(@_)"/>
    <numFmt numFmtId="176" formatCode="d\-mmm\ \(ddd\)"/>
    <numFmt numFmtId="177" formatCode="[$-409]d\-mmm;@"/>
    <numFmt numFmtId="178" formatCode="_ &quot;￥&quot;* #,##0.00_ ;_ &quot;￥&quot;* \-#,##0.00_ ;_ &quot;￥&quot;* \-??_ ;_ @_ "/>
    <numFmt numFmtId="179" formatCode="[$-409]d\-mmm\-yy;@"/>
  </numFmts>
  <fonts count="1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indexed="63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28"/>
      <color indexed="56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name val="宋体"/>
      <family val="3"/>
      <charset val="136"/>
    </font>
    <font>
      <u/>
      <sz val="9"/>
      <color indexed="12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宋体"/>
      <family val="3"/>
      <charset val="136"/>
    </font>
    <font>
      <sz val="12"/>
      <name val="宋体"/>
      <family val="3"/>
      <charset val="136"/>
    </font>
    <font>
      <u/>
      <sz val="12"/>
      <color indexed="12"/>
      <name val="宋体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24"/>
      <color theme="1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theme="6" tint="-0.499984740745262"/>
      <name val="新細明體"/>
      <family val="1"/>
      <charset val="136"/>
    </font>
    <font>
      <b/>
      <sz val="12"/>
      <color theme="6" tint="-0.499984740745262"/>
      <name val="新細明體"/>
      <family val="1"/>
      <charset val="136"/>
    </font>
    <font>
      <b/>
      <sz val="10"/>
      <color theme="6" tint="-0.499984740745262"/>
      <name val="新細明體"/>
      <family val="1"/>
      <charset val="136"/>
    </font>
    <font>
      <b/>
      <sz val="12"/>
      <color theme="6" tint="-0.499984740745262"/>
      <name val="Times New Roman"/>
      <family val="1"/>
    </font>
    <font>
      <b/>
      <sz val="10"/>
      <color theme="6" tint="-0.499984740745262"/>
      <name val="細明體"/>
      <family val="3"/>
      <charset val="136"/>
    </font>
    <font>
      <b/>
      <u/>
      <sz val="12"/>
      <color theme="6" tint="-0.499984740745262"/>
      <name val="新細明體"/>
      <family val="1"/>
      <charset val="136"/>
    </font>
    <font>
      <b/>
      <sz val="9"/>
      <color theme="6" tint="-0.499984740745262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新細明體"/>
      <family val="1"/>
      <charset val="136"/>
    </font>
    <font>
      <b/>
      <sz val="10"/>
      <color theme="1"/>
      <name val="細明體"/>
      <family val="3"/>
      <charset val="136"/>
    </font>
    <font>
      <b/>
      <sz val="10"/>
      <color theme="1"/>
      <name val="Times New Roman"/>
      <family val="1"/>
    </font>
    <font>
      <sz val="24"/>
      <color theme="1"/>
      <name val="新細明體"/>
      <family val="2"/>
      <charset val="136"/>
      <scheme val="minor"/>
    </font>
    <font>
      <sz val="12"/>
      <color indexed="8"/>
      <name val="Arial"/>
      <family val="2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2"/>
      <color theme="8" tint="-0.499984740745262"/>
      <name val="新細明體"/>
      <family val="1"/>
      <charset val="136"/>
    </font>
    <font>
      <sz val="8"/>
      <name val="細明體"/>
      <family val="3"/>
      <charset val="136"/>
    </font>
    <font>
      <sz val="10"/>
      <name val="Verdana"/>
      <family val="2"/>
    </font>
    <font>
      <sz val="8"/>
      <name val="Verdana"/>
      <family val="2"/>
    </font>
    <font>
      <b/>
      <sz val="16"/>
      <name val="Times New Roman"/>
      <family val="1"/>
    </font>
    <font>
      <sz val="12"/>
      <name val="微軟正黑體"/>
      <family val="2"/>
      <charset val="136"/>
    </font>
    <font>
      <b/>
      <sz val="18"/>
      <color rgb="FF002060"/>
      <name val="Arial Black"/>
      <family val="2"/>
    </font>
    <font>
      <b/>
      <sz val="16"/>
      <color indexed="56"/>
      <name val="細明體"/>
      <family val="3"/>
      <charset val="136"/>
    </font>
    <font>
      <b/>
      <sz val="16"/>
      <color indexed="56"/>
      <name val="Arial Black"/>
      <family val="2"/>
    </font>
    <font>
      <b/>
      <sz val="10"/>
      <name val="Verdana"/>
      <family val="2"/>
    </font>
    <font>
      <b/>
      <sz val="10"/>
      <name val="細明體"/>
      <family val="3"/>
      <charset val="136"/>
    </font>
    <font>
      <sz val="11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2"/>
      <color rgb="FF0070C0"/>
      <name val="Calibri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u/>
      <sz val="14"/>
      <color indexed="8"/>
      <name val="Times New Roman"/>
      <family val="1"/>
    </font>
    <font>
      <sz val="20"/>
      <name val="新細明體"/>
      <family val="1"/>
      <charset val="136"/>
    </font>
    <font>
      <sz val="9"/>
      <color indexed="63"/>
      <name val="Times New Roman"/>
      <family val="1"/>
    </font>
    <font>
      <sz val="9"/>
      <name val="Arial"/>
      <family val="2"/>
    </font>
    <font>
      <sz val="10.5"/>
      <name val="Verdana"/>
      <family val="2"/>
    </font>
    <font>
      <b/>
      <sz val="16"/>
      <color indexed="9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sz val="10"/>
      <name val="Arial Unicode MS"/>
      <family val="2"/>
      <charset val="136"/>
    </font>
    <font>
      <sz val="9"/>
      <name val="Arial Unicode MS"/>
      <family val="2"/>
      <charset val="136"/>
    </font>
    <font>
      <sz val="9"/>
      <color indexed="8"/>
      <name val="Arial Unicode MS"/>
      <family val="2"/>
      <charset val="136"/>
    </font>
    <font>
      <sz val="12"/>
      <name val="Arial Unicode MS"/>
      <family val="2"/>
      <charset val="136"/>
    </font>
    <font>
      <sz val="9"/>
      <color theme="1" tint="4.9989318521683403E-2"/>
      <name val="Arial Unicode MS"/>
      <family val="2"/>
      <charset val="136"/>
    </font>
    <font>
      <sz val="11"/>
      <name val="Arial Unicode MS"/>
      <family val="2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6" tint="-0.499984740745262"/>
      <name val="細明體"/>
      <family val="3"/>
      <charset val="136"/>
    </font>
    <font>
      <sz val="10"/>
      <color theme="6" tint="-0.499984740745262"/>
      <name val="新細明體"/>
      <family val="1"/>
      <charset val="136"/>
    </font>
    <font>
      <sz val="10"/>
      <name val="新細明體"/>
      <family val="1"/>
      <charset val="136"/>
    </font>
    <font>
      <b/>
      <sz val="16"/>
      <color theme="0"/>
      <name val="Arial Unicode MS"/>
      <family val="2"/>
      <charset val="136"/>
    </font>
    <font>
      <b/>
      <sz val="9"/>
      <color theme="0"/>
      <name val="Arial Unicode MS"/>
      <family val="2"/>
      <charset val="136"/>
    </font>
    <font>
      <sz val="18"/>
      <color theme="0"/>
      <name val="Arial Unicode MS"/>
      <family val="2"/>
      <charset val="136"/>
    </font>
    <font>
      <b/>
      <sz val="11"/>
      <color indexed="56"/>
      <name val="Times New Roman"/>
      <family val="1"/>
    </font>
    <font>
      <sz val="12"/>
      <color indexed="63"/>
      <name val="Arial Unicode MS"/>
      <family val="2"/>
      <charset val="136"/>
    </font>
    <font>
      <b/>
      <sz val="10"/>
      <name val="微軟正黑體"/>
      <family val="2"/>
      <charset val="136"/>
    </font>
    <font>
      <b/>
      <sz val="9"/>
      <name val="Verdana"/>
      <family val="2"/>
    </font>
    <font>
      <sz val="9"/>
      <name val="Verdana"/>
      <family val="2"/>
    </font>
    <font>
      <b/>
      <u/>
      <sz val="11"/>
      <name val="Verdana"/>
      <family val="2"/>
    </font>
    <font>
      <sz val="10"/>
      <color theme="1"/>
      <name val="Verdana"/>
      <family val="2"/>
    </font>
    <font>
      <sz val="10.5"/>
      <color theme="3" tint="-0.249977111117893"/>
      <name val="Verdana"/>
      <family val="2"/>
    </font>
    <font>
      <sz val="9"/>
      <color theme="3" tint="-0.249977111117893"/>
      <name val="Verdana"/>
      <family val="2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0"/>
      <color theme="3" tint="-0.249977111117893"/>
      <name val="新細明體"/>
      <family val="1"/>
      <charset val="136"/>
    </font>
    <font>
      <sz val="10"/>
      <color theme="3" tint="-0.249977111117893"/>
      <name val="細明體"/>
      <family val="3"/>
      <charset val="136"/>
    </font>
    <font>
      <b/>
      <sz val="10"/>
      <color theme="3" tint="-0.249977111117893"/>
      <name val="細明體"/>
      <family val="3"/>
      <charset val="136"/>
    </font>
    <font>
      <b/>
      <u/>
      <sz val="10"/>
      <color theme="1"/>
      <name val="Verdana"/>
      <family val="2"/>
    </font>
    <font>
      <i/>
      <u val="double"/>
      <sz val="18"/>
      <name val="Monotype Corsiva"/>
      <family val="4"/>
    </font>
    <font>
      <sz val="10"/>
      <color rgb="FFFF0000"/>
      <name val="Arial Unicode MS"/>
      <family val="2"/>
      <charset val="136"/>
    </font>
    <font>
      <b/>
      <sz val="12"/>
      <color rgb="FF1F497D"/>
      <name val="新細明體"/>
      <family val="1"/>
      <charset val="136"/>
    </font>
    <font>
      <b/>
      <sz val="12"/>
      <color indexed="56"/>
      <name val="Calibri"/>
      <family val="2"/>
    </font>
    <font>
      <b/>
      <sz val="9"/>
      <name val="細明體"/>
      <family val="3"/>
      <charset val="136"/>
    </font>
    <font>
      <b/>
      <u/>
      <sz val="12"/>
      <name val="Verdana"/>
      <family val="2"/>
    </font>
    <font>
      <sz val="11"/>
      <color rgb="FF000000"/>
      <name val="新細明體"/>
      <family val="1"/>
      <charset val="136"/>
    </font>
    <font>
      <sz val="11"/>
      <color rgb="FF000000"/>
      <name val="Calibri"/>
      <family val="2"/>
    </font>
    <font>
      <sz val="10"/>
      <color theme="1"/>
      <name val="細明體"/>
      <family val="3"/>
      <charset val="136"/>
    </font>
    <font>
      <sz val="12"/>
      <color rgb="FF000000"/>
      <name val="新細明體"/>
      <family val="1"/>
      <charset val="136"/>
    </font>
    <font>
      <strike/>
      <sz val="9"/>
      <color indexed="8"/>
      <name val="Arial Unicode MS"/>
      <family val="2"/>
      <charset val="136"/>
    </font>
    <font>
      <strike/>
      <sz val="9"/>
      <name val="Arial Unicode MS"/>
      <family val="2"/>
      <charset val="136"/>
    </font>
    <font>
      <sz val="10"/>
      <color rgb="FF0070C0"/>
      <name val="Arial Unicode MS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slantDashDot">
        <color theme="3" tint="0.3999755851924192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slantDashDot">
        <color theme="3" tint="0.39997558519241921"/>
      </left>
      <right/>
      <top style="slantDashDot">
        <color theme="3" tint="0.39997558519241921"/>
      </top>
      <bottom/>
      <diagonal/>
    </border>
    <border>
      <left/>
      <right/>
      <top style="slantDashDot">
        <color theme="3" tint="0.39997558519241921"/>
      </top>
      <bottom/>
      <diagonal/>
    </border>
    <border>
      <left/>
      <right style="slantDashDot">
        <color theme="3" tint="0.39997558519241921"/>
      </right>
      <top style="slantDashDot">
        <color theme="3" tint="0.39997558519241921"/>
      </top>
      <bottom/>
      <diagonal/>
    </border>
    <border>
      <left style="slantDashDot">
        <color theme="3" tint="0.39997558519241921"/>
      </left>
      <right/>
      <top/>
      <bottom/>
      <diagonal/>
    </border>
    <border>
      <left/>
      <right style="slantDashDot">
        <color theme="3" tint="0.39997558519241921"/>
      </right>
      <top/>
      <bottom/>
      <diagonal/>
    </border>
    <border>
      <left style="slantDashDot">
        <color theme="3" tint="0.39997558519241921"/>
      </left>
      <right/>
      <top/>
      <bottom style="slantDashDot">
        <color theme="3" tint="0.39997558519241921"/>
      </bottom>
      <diagonal/>
    </border>
    <border>
      <left/>
      <right style="slantDashDot">
        <color theme="3" tint="0.39997558519241921"/>
      </right>
      <top/>
      <bottom style="slantDashDot">
        <color theme="3" tint="0.399975585192419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177" fontId="0" fillId="0" borderId="0">
      <alignment vertical="center"/>
    </xf>
    <xf numFmtId="177" fontId="26" fillId="0" borderId="0">
      <alignment vertical="center"/>
    </xf>
    <xf numFmtId="177" fontId="24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0" fillId="0" borderId="0">
      <alignment vertical="center"/>
    </xf>
    <xf numFmtId="177" fontId="1" fillId="0" borderId="0"/>
    <xf numFmtId="177" fontId="21" fillId="0" borderId="0"/>
    <xf numFmtId="177" fontId="24" fillId="0" borderId="0"/>
    <xf numFmtId="177" fontId="21" fillId="0" borderId="0"/>
    <xf numFmtId="177" fontId="25" fillId="0" borderId="0"/>
    <xf numFmtId="177" fontId="24" fillId="0" borderId="0"/>
    <xf numFmtId="177" fontId="21" fillId="0" borderId="0"/>
    <xf numFmtId="177" fontId="2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30" fillId="0" borderId="0">
      <alignment vertical="center"/>
    </xf>
    <xf numFmtId="177" fontId="30" fillId="0" borderId="0">
      <alignment vertical="center"/>
    </xf>
    <xf numFmtId="177" fontId="30" fillId="0" borderId="0">
      <alignment vertical="center"/>
    </xf>
    <xf numFmtId="177" fontId="1" fillId="0" borderId="0"/>
    <xf numFmtId="177" fontId="1" fillId="0" borderId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3" fillId="0" borderId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6" fillId="0" borderId="0" applyNumberFormat="0" applyFill="0" applyBorder="0" applyAlignment="0" applyProtection="0">
      <alignment vertical="top"/>
      <protection locked="0"/>
    </xf>
    <xf numFmtId="177" fontId="22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center"/>
    </xf>
    <xf numFmtId="178" fontId="26" fillId="0" borderId="0" applyFont="0" applyFill="0" applyBorder="0" applyAlignment="0" applyProtection="0">
      <alignment vertical="center"/>
    </xf>
    <xf numFmtId="177" fontId="43" fillId="0" borderId="0">
      <alignment vertical="center"/>
    </xf>
    <xf numFmtId="177" fontId="28" fillId="3" borderId="0" applyNumberFormat="0" applyBorder="0" applyAlignment="0" applyProtection="0">
      <alignment vertical="center"/>
    </xf>
    <xf numFmtId="177" fontId="29" fillId="4" borderId="0" applyNumberFormat="0" applyBorder="0" applyAlignment="0" applyProtection="0">
      <alignment vertical="center"/>
    </xf>
    <xf numFmtId="177" fontId="29" fillId="5" borderId="0" applyNumberFormat="0" applyBorder="0" applyAlignment="0" applyProtection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30" fillId="0" borderId="0">
      <alignment vertical="center"/>
    </xf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177" fontId="1" fillId="0" borderId="0"/>
    <xf numFmtId="177" fontId="30" fillId="0" borderId="0">
      <alignment vertical="center"/>
    </xf>
    <xf numFmtId="177" fontId="30" fillId="0" borderId="0">
      <alignment vertical="center"/>
    </xf>
    <xf numFmtId="177" fontId="30" fillId="0" borderId="0">
      <alignment vertical="center"/>
    </xf>
    <xf numFmtId="177" fontId="31" fillId="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2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center"/>
    </xf>
  </cellStyleXfs>
  <cellXfs count="662">
    <xf numFmtId="177" fontId="0" fillId="0" borderId="0" xfId="0">
      <alignment vertical="center"/>
    </xf>
    <xf numFmtId="177" fontId="3" fillId="0" borderId="0" xfId="0" applyFont="1">
      <alignment vertical="center"/>
    </xf>
    <xf numFmtId="177" fontId="6" fillId="0" borderId="0" xfId="0" applyFont="1">
      <alignment vertical="center"/>
    </xf>
    <xf numFmtId="177" fontId="12" fillId="0" borderId="0" xfId="0" applyFont="1">
      <alignment vertical="center"/>
    </xf>
    <xf numFmtId="177" fontId="10" fillId="0" borderId="0" xfId="0" applyFont="1" applyBorder="1" applyAlignment="1">
      <alignment vertical="center"/>
    </xf>
    <xf numFmtId="177" fontId="4" fillId="0" borderId="0" xfId="0" applyFont="1" applyAlignment="1">
      <alignment vertical="center"/>
    </xf>
    <xf numFmtId="177" fontId="9" fillId="0" borderId="0" xfId="0" applyFont="1" applyBorder="1" applyAlignment="1">
      <alignment vertical="center"/>
    </xf>
    <xf numFmtId="177" fontId="7" fillId="0" borderId="0" xfId="0" applyFont="1" applyAlignment="1">
      <alignment vertical="center"/>
    </xf>
    <xf numFmtId="177" fontId="10" fillId="0" borderId="0" xfId="0" applyFont="1" applyBorder="1" applyAlignment="1">
      <alignment horizontal="left" vertical="center"/>
    </xf>
    <xf numFmtId="177" fontId="8" fillId="0" borderId="0" xfId="0" applyFont="1" applyBorder="1" applyAlignment="1">
      <alignment vertical="center"/>
    </xf>
    <xf numFmtId="177" fontId="15" fillId="0" borderId="0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Font="1" applyBorder="1" applyAlignment="1">
      <alignment vertical="center"/>
    </xf>
    <xf numFmtId="177" fontId="15" fillId="0" borderId="0" xfId="0" applyFont="1" applyFill="1" applyBorder="1" applyAlignment="1">
      <alignment vertical="center"/>
    </xf>
    <xf numFmtId="177" fontId="4" fillId="0" borderId="0" xfId="0" applyFont="1">
      <alignment vertical="center"/>
    </xf>
    <xf numFmtId="177" fontId="15" fillId="0" borderId="0" xfId="0" applyFont="1" applyAlignment="1">
      <alignment vertical="center"/>
    </xf>
    <xf numFmtId="177" fontId="19" fillId="0" borderId="0" xfId="0" applyFont="1" applyAlignment="1">
      <alignment horizontal="left"/>
    </xf>
    <xf numFmtId="177" fontId="19" fillId="0" borderId="0" xfId="0" applyFont="1" applyFill="1" applyAlignment="1">
      <alignment horizontal="left"/>
    </xf>
    <xf numFmtId="177" fontId="19" fillId="0" borderId="0" xfId="0" applyFont="1" applyAlignment="1">
      <alignment horizontal="center"/>
    </xf>
    <xf numFmtId="177" fontId="19" fillId="0" borderId="0" xfId="0" applyFont="1" applyFill="1" applyAlignment="1">
      <alignment horizontal="center"/>
    </xf>
    <xf numFmtId="177" fontId="3" fillId="0" borderId="0" xfId="0" applyFont="1" applyBorder="1">
      <alignment vertical="center"/>
    </xf>
    <xf numFmtId="177" fontId="3" fillId="0" borderId="0" xfId="0" applyFont="1" applyFill="1">
      <alignment vertical="center"/>
    </xf>
    <xf numFmtId="177" fontId="32" fillId="0" borderId="0" xfId="0" applyFont="1">
      <alignment vertical="center"/>
    </xf>
    <xf numFmtId="177" fontId="33" fillId="7" borderId="0" xfId="0" applyFont="1" applyFill="1" applyBorder="1">
      <alignment vertical="center"/>
    </xf>
    <xf numFmtId="177" fontId="34" fillId="7" borderId="0" xfId="0" applyFont="1" applyFill="1" applyBorder="1">
      <alignment vertical="center"/>
    </xf>
    <xf numFmtId="177" fontId="35" fillId="7" borderId="0" xfId="0" applyFont="1" applyFill="1" applyBorder="1" applyAlignment="1">
      <alignment vertical="center"/>
    </xf>
    <xf numFmtId="177" fontId="32" fillId="0" borderId="0" xfId="0" applyFont="1" applyBorder="1">
      <alignment vertical="center"/>
    </xf>
    <xf numFmtId="177" fontId="36" fillId="7" borderId="0" xfId="0" applyFont="1" applyFill="1" applyBorder="1" applyAlignment="1">
      <alignment vertical="center"/>
    </xf>
    <xf numFmtId="177" fontId="37" fillId="7" borderId="0" xfId="34" applyFont="1" applyFill="1" applyBorder="1" applyAlignment="1" applyProtection="1">
      <alignment vertical="center"/>
    </xf>
    <xf numFmtId="177" fontId="3" fillId="0" borderId="0" xfId="0" applyFont="1" applyAlignment="1">
      <alignment vertical="center"/>
    </xf>
    <xf numFmtId="177" fontId="41" fillId="7" borderId="0" xfId="0" applyFont="1" applyFill="1" applyBorder="1" applyAlignment="1">
      <alignment vertical="center"/>
    </xf>
    <xf numFmtId="177" fontId="3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7" fontId="10" fillId="0" borderId="0" xfId="0" applyNumberFormat="1" applyFont="1" applyBorder="1" applyAlignment="1">
      <alignment vertical="center"/>
    </xf>
    <xf numFmtId="177" fontId="11" fillId="0" borderId="0" xfId="0" applyFont="1" applyFill="1" applyBorder="1" applyAlignment="1">
      <alignment horizontal="center" vertical="center"/>
    </xf>
    <xf numFmtId="177" fontId="3" fillId="0" borderId="0" xfId="0" applyFont="1" applyFill="1" applyBorder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177" fontId="37" fillId="7" borderId="0" xfId="34" applyFont="1" applyFill="1" applyBorder="1" applyAlignment="1" applyProtection="1">
      <alignment horizontal="center" vertical="center"/>
    </xf>
    <xf numFmtId="177" fontId="42" fillId="7" borderId="0" xfId="0" applyFont="1" applyFill="1" applyBorder="1" applyAlignment="1">
      <alignment vertical="center"/>
    </xf>
    <xf numFmtId="177" fontId="0" fillId="0" borderId="0" xfId="0" applyBorder="1">
      <alignment vertical="center"/>
    </xf>
    <xf numFmtId="177" fontId="45" fillId="0" borderId="0" xfId="0" applyFont="1" applyBorder="1">
      <alignment vertical="center"/>
    </xf>
    <xf numFmtId="177" fontId="0" fillId="0" borderId="15" xfId="0" applyBorder="1">
      <alignment vertical="center"/>
    </xf>
    <xf numFmtId="177" fontId="47" fillId="0" borderId="16" xfId="0" applyFont="1" applyBorder="1">
      <alignment vertical="center"/>
    </xf>
    <xf numFmtId="177" fontId="0" fillId="0" borderId="17" xfId="0" applyBorder="1">
      <alignment vertical="center"/>
    </xf>
    <xf numFmtId="177" fontId="32" fillId="0" borderId="18" xfId="0" applyFont="1" applyBorder="1">
      <alignment vertical="center"/>
    </xf>
    <xf numFmtId="177" fontId="32" fillId="0" borderId="19" xfId="0" applyFont="1" applyBorder="1">
      <alignment vertical="center"/>
    </xf>
    <xf numFmtId="177" fontId="32" fillId="0" borderId="20" xfId="0" applyFont="1" applyBorder="1">
      <alignment vertical="center"/>
    </xf>
    <xf numFmtId="177" fontId="32" fillId="0" borderId="21" xfId="0" applyFont="1" applyBorder="1">
      <alignment vertical="center"/>
    </xf>
    <xf numFmtId="177" fontId="32" fillId="0" borderId="22" xfId="0" applyFont="1" applyBorder="1">
      <alignment vertical="center"/>
    </xf>
    <xf numFmtId="177" fontId="38" fillId="0" borderId="22" xfId="22" applyFont="1" applyBorder="1" applyAlignment="1">
      <alignment horizontal="center"/>
    </xf>
    <xf numFmtId="177" fontId="37" fillId="7" borderId="22" xfId="34" applyFont="1" applyFill="1" applyBorder="1" applyAlignment="1" applyProtection="1">
      <alignment vertical="center"/>
    </xf>
    <xf numFmtId="177" fontId="33" fillId="7" borderId="22" xfId="0" applyFont="1" applyFill="1" applyBorder="1">
      <alignment vertical="center"/>
    </xf>
    <xf numFmtId="177" fontId="37" fillId="7" borderId="21" xfId="34" applyFont="1" applyFill="1" applyBorder="1" applyAlignment="1" applyProtection="1">
      <alignment horizontal="center" vertical="center"/>
    </xf>
    <xf numFmtId="177" fontId="47" fillId="0" borderId="23" xfId="0" applyFont="1" applyBorder="1">
      <alignment vertical="center"/>
    </xf>
    <xf numFmtId="177" fontId="47" fillId="0" borderId="24" xfId="0" applyFont="1" applyBorder="1">
      <alignment vertical="center"/>
    </xf>
    <xf numFmtId="0" fontId="51" fillId="0" borderId="0" xfId="0" applyNumberFormat="1" applyFont="1" applyBorder="1" applyAlignment="1"/>
    <xf numFmtId="0" fontId="49" fillId="0" borderId="0" xfId="0" applyNumberFormat="1" applyFont="1" applyBorder="1" applyAlignment="1"/>
    <xf numFmtId="0" fontId="52" fillId="0" borderId="0" xfId="0" applyNumberFormat="1" applyFont="1" applyBorder="1" applyAlignment="1"/>
    <xf numFmtId="0" fontId="56" fillId="0" borderId="5" xfId="0" applyNumberFormat="1" applyFont="1" applyBorder="1" applyAlignment="1"/>
    <xf numFmtId="0" fontId="56" fillId="0" borderId="3" xfId="0" applyNumberFormat="1" applyFont="1" applyBorder="1" applyAlignment="1"/>
    <xf numFmtId="0" fontId="49" fillId="0" borderId="7" xfId="0" applyNumberFormat="1" applyFont="1" applyBorder="1" applyAlignment="1"/>
    <xf numFmtId="0" fontId="56" fillId="0" borderId="7" xfId="0" applyNumberFormat="1" applyFont="1" applyBorder="1" applyAlignment="1"/>
    <xf numFmtId="0" fontId="56" fillId="0" borderId="8" xfId="0" applyNumberFormat="1" applyFont="1" applyBorder="1" applyAlignment="1"/>
    <xf numFmtId="0" fontId="56" fillId="0" borderId="0" xfId="0" applyNumberFormat="1" applyFont="1" applyBorder="1" applyAlignment="1"/>
    <xf numFmtId="0" fontId="49" fillId="0" borderId="10" xfId="0" applyNumberFormat="1" applyFont="1" applyBorder="1" applyAlignment="1"/>
    <xf numFmtId="0" fontId="49" fillId="0" borderId="8" xfId="0" applyNumberFormat="1" applyFont="1" applyBorder="1" applyAlignment="1"/>
    <xf numFmtId="0" fontId="56" fillId="0" borderId="3" xfId="0" applyNumberFormat="1" applyFont="1" applyBorder="1" applyAlignment="1">
      <alignment horizontal="left"/>
    </xf>
    <xf numFmtId="0" fontId="56" fillId="0" borderId="10" xfId="0" applyNumberFormat="1" applyFont="1" applyBorder="1" applyAlignment="1"/>
    <xf numFmtId="0" fontId="49" fillId="0" borderId="9" xfId="0" applyNumberFormat="1" applyFont="1" applyBorder="1" applyAlignment="1"/>
    <xf numFmtId="0" fontId="49" fillId="0" borderId="6" xfId="0" applyNumberFormat="1" applyFont="1" applyBorder="1" applyAlignment="1"/>
    <xf numFmtId="0" fontId="49" fillId="0" borderId="11" xfId="0" applyNumberFormat="1" applyFont="1" applyBorder="1" applyAlignment="1"/>
    <xf numFmtId="0" fontId="49" fillId="0" borderId="25" xfId="0" applyNumberFormat="1" applyFont="1" applyBorder="1" applyAlignment="1"/>
    <xf numFmtId="0" fontId="49" fillId="0" borderId="26" xfId="0" applyNumberFormat="1" applyFont="1" applyBorder="1" applyAlignment="1"/>
    <xf numFmtId="0" fontId="59" fillId="2" borderId="27" xfId="0" applyNumberFormat="1" applyFont="1" applyFill="1" applyBorder="1" applyAlignment="1">
      <alignment horizontal="left"/>
    </xf>
    <xf numFmtId="0" fontId="49" fillId="0" borderId="8" xfId="0" applyNumberFormat="1" applyFont="1" applyBorder="1" applyAlignment="1">
      <alignment vertical="top"/>
    </xf>
    <xf numFmtId="0" fontId="49" fillId="0" borderId="3" xfId="0" applyNumberFormat="1" applyFont="1" applyBorder="1" applyAlignment="1"/>
    <xf numFmtId="0" fontId="59" fillId="2" borderId="10" xfId="0" applyNumberFormat="1" applyFont="1" applyFill="1" applyBorder="1" applyAlignment="1">
      <alignment horizontal="left"/>
    </xf>
    <xf numFmtId="0" fontId="56" fillId="2" borderId="3" xfId="0" applyNumberFormat="1" applyFont="1" applyFill="1" applyBorder="1" applyAlignment="1"/>
    <xf numFmtId="0" fontId="56" fillId="2" borderId="5" xfId="0" applyNumberFormat="1" applyFont="1" applyFill="1" applyBorder="1" applyAlignment="1">
      <alignment horizontal="left"/>
    </xf>
    <xf numFmtId="0" fontId="56" fillId="2" borderId="3" xfId="0" applyNumberFormat="1" applyFont="1" applyFill="1" applyBorder="1" applyAlignment="1">
      <alignment horizontal="center"/>
    </xf>
    <xf numFmtId="0" fontId="56" fillId="2" borderId="7" xfId="0" applyNumberFormat="1" applyFont="1" applyFill="1" applyBorder="1" applyAlignment="1">
      <alignment horizontal="center"/>
    </xf>
    <xf numFmtId="0" fontId="49" fillId="2" borderId="25" xfId="0" applyNumberFormat="1" applyFont="1" applyFill="1" applyBorder="1" applyAlignment="1">
      <alignment vertical="center"/>
    </xf>
    <xf numFmtId="0" fontId="49" fillId="2" borderId="26" xfId="0" applyNumberFormat="1" applyFont="1" applyFill="1" applyBorder="1" applyAlignment="1">
      <alignment horizontal="left"/>
    </xf>
    <xf numFmtId="0" fontId="49" fillId="2" borderId="27" xfId="0" applyNumberFormat="1" applyFont="1" applyFill="1" applyBorder="1" applyAlignment="1">
      <alignment horizontal="left" vertical="center"/>
    </xf>
    <xf numFmtId="0" fontId="49" fillId="2" borderId="10" xfId="0" applyNumberFormat="1" applyFont="1" applyFill="1" applyBorder="1" applyAlignment="1">
      <alignment horizontal="left"/>
    </xf>
    <xf numFmtId="0" fontId="59" fillId="0" borderId="8" xfId="0" applyNumberFormat="1" applyFont="1" applyBorder="1" applyAlignment="1"/>
    <xf numFmtId="0" fontId="59" fillId="0" borderId="0" xfId="0" applyNumberFormat="1" applyFont="1" applyBorder="1" applyAlignment="1"/>
    <xf numFmtId="0" fontId="49" fillId="0" borderId="0" xfId="0" applyNumberFormat="1" applyFont="1" applyBorder="1" applyAlignment="1">
      <alignment horizontal="right"/>
    </xf>
    <xf numFmtId="0" fontId="49" fillId="0" borderId="0" xfId="0" applyNumberFormat="1" applyFont="1" applyBorder="1" applyAlignment="1">
      <alignment horizontal="left"/>
    </xf>
    <xf numFmtId="0" fontId="49" fillId="0" borderId="8" xfId="0" quotePrefix="1" applyNumberFormat="1" applyFont="1" applyBorder="1" applyAlignment="1"/>
    <xf numFmtId="0" fontId="49" fillId="0" borderId="0" xfId="0" applyNumberFormat="1" applyFont="1" applyBorder="1" applyAlignment="1">
      <alignment horizontal="center"/>
    </xf>
    <xf numFmtId="3" fontId="49" fillId="0" borderId="8" xfId="0" applyNumberFormat="1" applyFont="1" applyBorder="1" applyAlignment="1"/>
    <xf numFmtId="0" fontId="60" fillId="0" borderId="0" xfId="0" applyNumberFormat="1" applyFont="1" applyBorder="1" applyAlignment="1"/>
    <xf numFmtId="0" fontId="61" fillId="0" borderId="8" xfId="0" applyNumberFormat="1" applyFont="1" applyBorder="1" applyAlignment="1"/>
    <xf numFmtId="0" fontId="7" fillId="0" borderId="0" xfId="0" applyNumberFormat="1" applyFont="1" applyBorder="1" applyAlignment="1"/>
    <xf numFmtId="0" fontId="62" fillId="0" borderId="0" xfId="0" applyNumberFormat="1" applyFont="1" applyBorder="1" applyAlignment="1"/>
    <xf numFmtId="0" fontId="63" fillId="0" borderId="8" xfId="0" applyNumberFormat="1" applyFont="1" applyBorder="1" applyAlignment="1"/>
    <xf numFmtId="0" fontId="64" fillId="0" borderId="8" xfId="0" applyNumberFormat="1" applyFont="1" applyBorder="1" applyAlignment="1"/>
    <xf numFmtId="0" fontId="50" fillId="0" borderId="8" xfId="0" applyNumberFormat="1" applyFont="1" applyBorder="1" applyAlignment="1"/>
    <xf numFmtId="0" fontId="64" fillId="0" borderId="8" xfId="0" applyNumberFormat="1" applyFont="1" applyBorder="1" applyAlignment="1">
      <alignment horizontal="left"/>
    </xf>
    <xf numFmtId="0" fontId="56" fillId="0" borderId="6" xfId="0" applyNumberFormat="1" applyFont="1" applyBorder="1" applyAlignment="1">
      <alignment horizontal="center"/>
    </xf>
    <xf numFmtId="177" fontId="20" fillId="0" borderId="0" xfId="0" applyFont="1">
      <alignment vertical="center"/>
    </xf>
    <xf numFmtId="177" fontId="69" fillId="0" borderId="0" xfId="0" applyFont="1" applyAlignment="1">
      <alignment horizontal="left"/>
    </xf>
    <xf numFmtId="177" fontId="69" fillId="0" borderId="0" xfId="0" applyFont="1" applyFill="1" applyAlignment="1">
      <alignment horizontal="left"/>
    </xf>
    <xf numFmtId="177" fontId="17" fillId="0" borderId="0" xfId="22" applyNumberFormat="1" applyFont="1" applyAlignment="1">
      <alignment horizontal="center"/>
    </xf>
    <xf numFmtId="177" fontId="5" fillId="0" borderId="6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177" fontId="3" fillId="0" borderId="0" xfId="0" applyFont="1" applyAlignment="1">
      <alignment horizontal="left" vertical="center"/>
    </xf>
    <xf numFmtId="177" fontId="3" fillId="0" borderId="0" xfId="0" applyFont="1" applyAlignment="1">
      <alignment horizontal="center" vertical="center"/>
    </xf>
    <xf numFmtId="177" fontId="70" fillId="7" borderId="0" xfId="0" applyFont="1" applyFill="1" applyBorder="1">
      <alignment vertical="center"/>
    </xf>
    <xf numFmtId="177" fontId="70" fillId="7" borderId="0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72" fillId="7" borderId="1" xfId="0" applyFont="1" applyFill="1" applyBorder="1" applyAlignment="1">
      <alignment vertical="center"/>
    </xf>
    <xf numFmtId="176" fontId="72" fillId="7" borderId="1" xfId="0" applyNumberFormat="1" applyFont="1" applyFill="1" applyBorder="1" applyAlignment="1">
      <alignment horizontal="center" vertical="center"/>
    </xf>
    <xf numFmtId="177" fontId="72" fillId="7" borderId="2" xfId="0" applyFont="1" applyFill="1" applyBorder="1" applyAlignment="1">
      <alignment vertical="center"/>
    </xf>
    <xf numFmtId="176" fontId="72" fillId="7" borderId="2" xfId="0" applyNumberFormat="1" applyFont="1" applyFill="1" applyBorder="1" applyAlignment="1">
      <alignment horizontal="center" vertical="center"/>
    </xf>
    <xf numFmtId="176" fontId="73" fillId="0" borderId="0" xfId="0" applyNumberFormat="1" applyFont="1" applyFill="1" applyBorder="1" applyAlignment="1">
      <alignment horizontal="center" vertical="center"/>
    </xf>
    <xf numFmtId="176" fontId="73" fillId="0" borderId="0" xfId="0" applyNumberFormat="1" applyFont="1" applyFill="1" applyBorder="1" applyAlignment="1">
      <alignment horizontal="center"/>
    </xf>
    <xf numFmtId="177" fontId="73" fillId="0" borderId="0" xfId="0" applyNumberFormat="1" applyFont="1" applyFill="1" applyBorder="1" applyAlignment="1">
      <alignment horizontal="center"/>
    </xf>
    <xf numFmtId="177" fontId="72" fillId="0" borderId="0" xfId="23" applyFont="1" applyFill="1" applyBorder="1" applyAlignment="1">
      <alignment horizontal="center" shrinkToFit="1"/>
    </xf>
    <xf numFmtId="177" fontId="75" fillId="0" borderId="1" xfId="0" applyFont="1" applyFill="1" applyBorder="1" applyAlignment="1">
      <alignment horizontal="center"/>
    </xf>
    <xf numFmtId="176" fontId="74" fillId="0" borderId="1" xfId="0" applyNumberFormat="1" applyFont="1" applyFill="1" applyBorder="1" applyAlignment="1">
      <alignment horizontal="center" vertical="center"/>
    </xf>
    <xf numFmtId="176" fontId="74" fillId="7" borderId="0" xfId="0" applyNumberFormat="1" applyFont="1" applyFill="1" applyBorder="1" applyAlignment="1">
      <alignment horizontal="center" vertical="center"/>
    </xf>
    <xf numFmtId="176" fontId="75" fillId="0" borderId="1" xfId="0" quotePrefix="1" applyNumberFormat="1" applyFont="1" applyFill="1" applyBorder="1" applyAlignment="1">
      <alignment horizontal="center" vertical="center"/>
    </xf>
    <xf numFmtId="176" fontId="75" fillId="0" borderId="1" xfId="0" applyNumberFormat="1" applyFont="1" applyFill="1" applyBorder="1" applyAlignment="1">
      <alignment horizontal="center" vertical="center"/>
    </xf>
    <xf numFmtId="177" fontId="75" fillId="2" borderId="1" xfId="0" applyFont="1" applyFill="1" applyBorder="1" applyAlignment="1">
      <alignment horizontal="center" vertical="center"/>
    </xf>
    <xf numFmtId="177" fontId="75" fillId="2" borderId="2" xfId="0" applyFont="1" applyFill="1" applyBorder="1" applyAlignment="1">
      <alignment horizontal="center" vertical="center"/>
    </xf>
    <xf numFmtId="177" fontId="75" fillId="7" borderId="1" xfId="23" applyFont="1" applyFill="1" applyBorder="1" applyAlignment="1">
      <alignment horizontal="center" vertical="center" shrinkToFit="1"/>
    </xf>
    <xf numFmtId="176" fontId="74" fillId="0" borderId="2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Border="1" applyAlignment="1">
      <alignment horizontal="center" vertical="center"/>
    </xf>
    <xf numFmtId="176" fontId="73" fillId="7" borderId="0" xfId="0" applyNumberFormat="1" applyFont="1" applyFill="1" applyBorder="1" applyAlignment="1">
      <alignment horizontal="center" vertical="center"/>
    </xf>
    <xf numFmtId="177" fontId="19" fillId="0" borderId="6" xfId="0" applyFont="1" applyBorder="1" applyAlignment="1">
      <alignment horizontal="left"/>
    </xf>
    <xf numFmtId="177" fontId="75" fillId="7" borderId="0" xfId="23" applyFont="1" applyFill="1" applyBorder="1" applyAlignment="1">
      <alignment horizontal="center" vertical="center" shrinkToFit="1"/>
    </xf>
    <xf numFmtId="177" fontId="37" fillId="7" borderId="0" xfId="34" applyFont="1" applyFill="1" applyBorder="1" applyAlignment="1" applyProtection="1">
      <alignment horizontal="center" vertical="center"/>
    </xf>
    <xf numFmtId="177" fontId="80" fillId="0" borderId="0" xfId="0" applyFont="1">
      <alignment vertical="center"/>
    </xf>
    <xf numFmtId="176" fontId="72" fillId="7" borderId="0" xfId="0" applyNumberFormat="1" applyFont="1" applyFill="1" applyBorder="1" applyAlignment="1">
      <alignment horizontal="center" vertical="center"/>
    </xf>
    <xf numFmtId="177" fontId="7" fillId="0" borderId="0" xfId="0" applyFont="1">
      <alignment vertical="center"/>
    </xf>
    <xf numFmtId="177" fontId="17" fillId="0" borderId="0" xfId="22" applyFont="1" applyAlignment="1">
      <alignment horizontal="left"/>
    </xf>
    <xf numFmtId="177" fontId="5" fillId="0" borderId="6" xfId="0" applyFont="1" applyFill="1" applyBorder="1" applyAlignment="1">
      <alignment horizontal="left" vertical="center"/>
    </xf>
    <xf numFmtId="177" fontId="42" fillId="7" borderId="21" xfId="0" applyFont="1" applyFill="1" applyBorder="1" applyAlignment="1">
      <alignment horizontal="left" vertical="center"/>
    </xf>
    <xf numFmtId="177" fontId="46" fillId="0" borderId="21" xfId="0" applyFont="1" applyBorder="1" applyAlignment="1">
      <alignment horizontal="left" vertical="center"/>
    </xf>
    <xf numFmtId="177" fontId="9" fillId="0" borderId="0" xfId="0" applyFont="1" applyBorder="1" applyAlignment="1">
      <alignment horizontal="left" vertical="center"/>
    </xf>
    <xf numFmtId="177" fontId="66" fillId="0" borderId="0" xfId="0" applyFont="1" applyBorder="1" applyAlignment="1">
      <alignment horizontal="left" vertical="center"/>
    </xf>
    <xf numFmtId="177" fontId="73" fillId="0" borderId="0" xfId="0" applyFont="1" applyFill="1">
      <alignment vertical="center"/>
    </xf>
    <xf numFmtId="177" fontId="81" fillId="7" borderId="0" xfId="0" applyFont="1" applyFill="1" applyBorder="1" applyAlignment="1">
      <alignment vertical="center"/>
    </xf>
    <xf numFmtId="177" fontId="82" fillId="7" borderId="0" xfId="0" applyFont="1" applyFill="1" applyBorder="1">
      <alignment vertical="center"/>
    </xf>
    <xf numFmtId="177" fontId="83" fillId="0" borderId="0" xfId="0" applyFont="1">
      <alignment vertical="center"/>
    </xf>
    <xf numFmtId="177" fontId="74" fillId="0" borderId="10" xfId="0" applyFont="1" applyFill="1" applyBorder="1" applyAlignment="1">
      <alignment horizontal="center" vertical="center"/>
    </xf>
    <xf numFmtId="177" fontId="75" fillId="0" borderId="1" xfId="0" applyFont="1" applyFill="1" applyBorder="1" applyAlignment="1">
      <alignment horizontal="left" vertical="center"/>
    </xf>
    <xf numFmtId="177" fontId="74" fillId="0" borderId="1" xfId="0" applyFont="1" applyFill="1" applyBorder="1" applyAlignment="1">
      <alignment horizontal="left" vertical="center"/>
    </xf>
    <xf numFmtId="177" fontId="75" fillId="7" borderId="1" xfId="0" applyFont="1" applyFill="1" applyBorder="1" applyAlignment="1">
      <alignment horizontal="left" vertical="center"/>
    </xf>
    <xf numFmtId="177" fontId="75" fillId="7" borderId="2" xfId="0" applyFont="1" applyFill="1" applyBorder="1" applyAlignment="1">
      <alignment horizontal="left" vertical="center"/>
    </xf>
    <xf numFmtId="177" fontId="75" fillId="0" borderId="8" xfId="0" applyFont="1" applyFill="1" applyBorder="1" applyAlignment="1">
      <alignment horizontal="left"/>
    </xf>
    <xf numFmtId="49" fontId="75" fillId="0" borderId="1" xfId="17" applyNumberFormat="1" applyFont="1" applyFill="1" applyBorder="1" applyAlignment="1" applyProtection="1">
      <alignment horizontal="center" vertical="center"/>
      <protection locked="0"/>
    </xf>
    <xf numFmtId="177" fontId="42" fillId="7" borderId="0" xfId="0" applyFont="1" applyFill="1" applyBorder="1" applyAlignment="1">
      <alignment horizontal="center" vertical="center"/>
    </xf>
    <xf numFmtId="177" fontId="0" fillId="0" borderId="0" xfId="0" applyBorder="1" applyAlignment="1">
      <alignment horizontal="center" vertical="center"/>
    </xf>
    <xf numFmtId="177" fontId="4" fillId="0" borderId="0" xfId="0" applyFont="1" applyAlignment="1">
      <alignment horizontal="center" vertical="center"/>
    </xf>
    <xf numFmtId="177" fontId="17" fillId="0" borderId="0" xfId="22" applyFont="1" applyAlignment="1"/>
    <xf numFmtId="177" fontId="5" fillId="0" borderId="6" xfId="0" applyFont="1" applyFill="1" applyBorder="1" applyAlignment="1">
      <alignment vertical="center"/>
    </xf>
    <xf numFmtId="177" fontId="6" fillId="0" borderId="0" xfId="0" applyFont="1" applyAlignment="1">
      <alignment vertical="center"/>
    </xf>
    <xf numFmtId="177" fontId="73" fillId="7" borderId="2" xfId="0" applyFont="1" applyFill="1" applyBorder="1" applyAlignment="1">
      <alignment vertical="center"/>
    </xf>
    <xf numFmtId="177" fontId="3" fillId="0" borderId="0" xfId="0" applyFont="1" applyBorder="1" applyAlignment="1">
      <alignment vertical="center"/>
    </xf>
    <xf numFmtId="176" fontId="73" fillId="7" borderId="2" xfId="0" applyNumberFormat="1" applyFont="1" applyFill="1" applyBorder="1" applyAlignment="1">
      <alignment horizontal="center" vertical="center"/>
    </xf>
    <xf numFmtId="177" fontId="73" fillId="0" borderId="9" xfId="0" applyFont="1" applyBorder="1" applyAlignment="1">
      <alignment vertical="center" wrapText="1"/>
    </xf>
    <xf numFmtId="176" fontId="73" fillId="7" borderId="6" xfId="0" applyNumberFormat="1" applyFont="1" applyFill="1" applyBorder="1" applyAlignment="1">
      <alignment horizontal="center" vertical="center"/>
    </xf>
    <xf numFmtId="176" fontId="73" fillId="7" borderId="1" xfId="0" applyNumberFormat="1" applyFont="1" applyFill="1" applyBorder="1" applyAlignment="1">
      <alignment horizontal="center" vertical="center"/>
    </xf>
    <xf numFmtId="0" fontId="73" fillId="0" borderId="1" xfId="0" applyNumberFormat="1" applyFont="1" applyFill="1" applyBorder="1" applyAlignment="1">
      <alignment horizontal="left"/>
    </xf>
    <xf numFmtId="176" fontId="73" fillId="0" borderId="1" xfId="0" applyNumberFormat="1" applyFont="1" applyFill="1" applyBorder="1" applyAlignment="1">
      <alignment horizontal="center"/>
    </xf>
    <xf numFmtId="176" fontId="72" fillId="7" borderId="10" xfId="0" applyNumberFormat="1" applyFont="1" applyFill="1" applyBorder="1" applyAlignment="1">
      <alignment horizontal="center" vertical="center"/>
    </xf>
    <xf numFmtId="176" fontId="72" fillId="7" borderId="11" xfId="0" applyNumberFormat="1" applyFont="1" applyFill="1" applyBorder="1" applyAlignment="1">
      <alignment horizontal="center" vertical="center"/>
    </xf>
    <xf numFmtId="176" fontId="73" fillId="0" borderId="1" xfId="0" applyNumberFormat="1" applyFont="1" applyFill="1" applyBorder="1" applyAlignment="1">
      <alignment horizontal="center" vertical="center"/>
    </xf>
    <xf numFmtId="176" fontId="73" fillId="0" borderId="2" xfId="0" applyNumberFormat="1" applyFont="1" applyFill="1" applyBorder="1" applyAlignment="1">
      <alignment horizontal="center" vertical="center"/>
    </xf>
    <xf numFmtId="176" fontId="73" fillId="0" borderId="10" xfId="0" applyNumberFormat="1" applyFont="1" applyFill="1" applyBorder="1" applyAlignment="1">
      <alignment horizontal="center" vertical="center"/>
    </xf>
    <xf numFmtId="177" fontId="3" fillId="0" borderId="6" xfId="0" applyFont="1" applyBorder="1">
      <alignment vertical="center"/>
    </xf>
    <xf numFmtId="176" fontId="75" fillId="0" borderId="0" xfId="0" quotePrefix="1" applyNumberFormat="1" applyFont="1" applyFill="1" applyBorder="1" applyAlignment="1">
      <alignment horizontal="center" vertical="center"/>
    </xf>
    <xf numFmtId="177" fontId="75" fillId="0" borderId="0" xfId="0" applyFont="1" applyFill="1" applyBorder="1" applyAlignment="1">
      <alignment horizontal="center" vertical="center"/>
    </xf>
    <xf numFmtId="177" fontId="75" fillId="0" borderId="1" xfId="23" applyFont="1" applyFill="1" applyBorder="1" applyAlignment="1">
      <alignment horizontal="center" vertical="center" shrinkToFit="1"/>
    </xf>
    <xf numFmtId="176" fontId="73" fillId="8" borderId="1" xfId="0" applyNumberFormat="1" applyFont="1" applyFill="1" applyBorder="1" applyAlignment="1">
      <alignment horizontal="center"/>
    </xf>
    <xf numFmtId="0" fontId="73" fillId="8" borderId="1" xfId="0" applyNumberFormat="1" applyFont="1" applyFill="1" applyBorder="1" applyAlignment="1">
      <alignment horizontal="left"/>
    </xf>
    <xf numFmtId="177" fontId="73" fillId="8" borderId="10" xfId="23" applyFont="1" applyFill="1" applyBorder="1" applyAlignment="1">
      <alignment horizontal="center" shrinkToFit="1"/>
    </xf>
    <xf numFmtId="177" fontId="75" fillId="8" borderId="1" xfId="0" applyFont="1" applyFill="1" applyBorder="1" applyAlignment="1">
      <alignment horizontal="left" vertical="center"/>
    </xf>
    <xf numFmtId="176" fontId="75" fillId="8" borderId="2" xfId="0" applyNumberFormat="1" applyFont="1" applyFill="1" applyBorder="1" applyAlignment="1">
      <alignment horizontal="center" vertical="center"/>
    </xf>
    <xf numFmtId="177" fontId="75" fillId="8" borderId="1" xfId="0" applyFont="1" applyFill="1" applyBorder="1" applyAlignment="1">
      <alignment horizontal="center" vertical="center"/>
    </xf>
    <xf numFmtId="176" fontId="75" fillId="8" borderId="1" xfId="0" applyNumberFormat="1" applyFont="1" applyFill="1" applyBorder="1" applyAlignment="1">
      <alignment horizontal="center" vertical="center"/>
    </xf>
    <xf numFmtId="177" fontId="74" fillId="8" borderId="1" xfId="0" applyFont="1" applyFill="1" applyBorder="1" applyAlignment="1">
      <alignment horizontal="center" vertical="center"/>
    </xf>
    <xf numFmtId="177" fontId="75" fillId="0" borderId="1" xfId="0" applyFont="1" applyFill="1" applyBorder="1" applyAlignment="1">
      <alignment horizontal="center" vertical="center"/>
    </xf>
    <xf numFmtId="177" fontId="74" fillId="0" borderId="1" xfId="0" applyFont="1" applyFill="1" applyBorder="1" applyAlignment="1">
      <alignment horizontal="center" vertical="center"/>
    </xf>
    <xf numFmtId="177" fontId="75" fillId="0" borderId="8" xfId="0" applyFont="1" applyFill="1" applyBorder="1" applyAlignment="1">
      <alignment horizontal="left" vertical="center"/>
    </xf>
    <xf numFmtId="176" fontId="75" fillId="0" borderId="6" xfId="0" applyNumberFormat="1" applyFont="1" applyFill="1" applyBorder="1" applyAlignment="1">
      <alignment horizontal="center" vertical="center"/>
    </xf>
    <xf numFmtId="177" fontId="3" fillId="0" borderId="0" xfId="0" applyFont="1" applyBorder="1" applyAlignment="1">
      <alignment horizontal="center" vertical="center"/>
    </xf>
    <xf numFmtId="177" fontId="75" fillId="0" borderId="2" xfId="0" applyFont="1" applyFill="1" applyBorder="1" applyAlignment="1">
      <alignment horizontal="center" vertical="center"/>
    </xf>
    <xf numFmtId="176" fontId="73" fillId="0" borderId="0" xfId="22" applyNumberFormat="1" applyFont="1" applyFill="1" applyBorder="1" applyAlignment="1">
      <alignment horizontal="center" vertical="center" shrinkToFit="1"/>
    </xf>
    <xf numFmtId="176" fontId="72" fillId="0" borderId="1" xfId="22" applyNumberFormat="1" applyFont="1" applyFill="1" applyBorder="1" applyAlignment="1">
      <alignment horizontal="center" vertical="center" shrinkToFit="1"/>
    </xf>
    <xf numFmtId="176" fontId="72" fillId="0" borderId="2" xfId="22" applyNumberFormat="1" applyFont="1" applyFill="1" applyBorder="1" applyAlignment="1">
      <alignment horizontal="center" vertical="center" shrinkToFit="1"/>
    </xf>
    <xf numFmtId="176" fontId="73" fillId="0" borderId="1" xfId="22" applyNumberFormat="1" applyFont="1" applyFill="1" applyBorder="1" applyAlignment="1">
      <alignment horizontal="center" vertical="center" shrinkToFit="1"/>
    </xf>
    <xf numFmtId="177" fontId="85" fillId="9" borderId="1" xfId="23" applyFont="1" applyFill="1" applyBorder="1" applyAlignment="1">
      <alignment horizontal="center" vertical="center" shrinkToFit="1"/>
    </xf>
    <xf numFmtId="177" fontId="85" fillId="9" borderId="1" xfId="23" applyNumberFormat="1" applyFont="1" applyFill="1" applyBorder="1" applyAlignment="1">
      <alignment horizontal="center" vertical="center"/>
    </xf>
    <xf numFmtId="177" fontId="85" fillId="9" borderId="1" xfId="22" applyNumberFormat="1" applyFont="1" applyFill="1" applyBorder="1" applyAlignment="1">
      <alignment horizontal="center" vertical="center"/>
    </xf>
    <xf numFmtId="177" fontId="85" fillId="9" borderId="1" xfId="23" applyNumberFormat="1" applyFont="1" applyFill="1" applyBorder="1" applyAlignment="1">
      <alignment horizontal="center" vertical="center" shrinkToFit="1"/>
    </xf>
    <xf numFmtId="177" fontId="85" fillId="9" borderId="10" xfId="23" applyFont="1" applyFill="1" applyBorder="1" applyAlignment="1">
      <alignment horizontal="center" vertical="center" shrinkToFit="1"/>
    </xf>
    <xf numFmtId="176" fontId="74" fillId="0" borderId="10" xfId="0" applyNumberFormat="1" applyFont="1" applyFill="1" applyBorder="1" applyAlignment="1">
      <alignment horizontal="center" vertical="center"/>
    </xf>
    <xf numFmtId="177" fontId="85" fillId="9" borderId="4" xfId="23" applyFont="1" applyFill="1" applyBorder="1" applyAlignment="1">
      <alignment horizontal="center" vertical="center" shrinkToFit="1"/>
    </xf>
    <xf numFmtId="177" fontId="74" fillId="8" borderId="1" xfId="0" applyFont="1" applyFill="1" applyBorder="1" applyAlignment="1">
      <alignment vertical="center"/>
    </xf>
    <xf numFmtId="176" fontId="74" fillId="8" borderId="1" xfId="0" applyNumberFormat="1" applyFont="1" applyFill="1" applyBorder="1" applyAlignment="1">
      <alignment horizontal="center" vertical="center"/>
    </xf>
    <xf numFmtId="177" fontId="75" fillId="8" borderId="1" xfId="23" applyFont="1" applyFill="1" applyBorder="1" applyAlignment="1">
      <alignment horizontal="center" shrinkToFit="1"/>
    </xf>
    <xf numFmtId="176" fontId="74" fillId="8" borderId="2" xfId="0" applyNumberFormat="1" applyFont="1" applyFill="1" applyBorder="1" applyAlignment="1">
      <alignment horizontal="center" vertical="center"/>
    </xf>
    <xf numFmtId="177" fontId="74" fillId="0" borderId="1" xfId="0" applyFont="1" applyFill="1" applyBorder="1" applyAlignment="1">
      <alignment vertical="center"/>
    </xf>
    <xf numFmtId="177" fontId="75" fillId="0" borderId="1" xfId="23" applyFont="1" applyFill="1" applyBorder="1" applyAlignment="1">
      <alignment horizontal="center" shrinkToFit="1"/>
    </xf>
    <xf numFmtId="177" fontId="75" fillId="8" borderId="1" xfId="0" applyFont="1" applyFill="1" applyBorder="1" applyAlignment="1">
      <alignment horizontal="center"/>
    </xf>
    <xf numFmtId="177" fontId="73" fillId="0" borderId="0" xfId="0" applyFont="1" applyBorder="1" applyAlignment="1">
      <alignment horizontal="left" wrapText="1"/>
    </xf>
    <xf numFmtId="177" fontId="74" fillId="0" borderId="0" xfId="0" applyFont="1" applyFill="1" applyBorder="1" applyAlignment="1">
      <alignment horizontal="center" vertical="center"/>
    </xf>
    <xf numFmtId="177" fontId="11" fillId="0" borderId="0" xfId="0" applyFont="1" applyFill="1" applyBorder="1" applyAlignment="1">
      <alignment horizontal="center" vertical="center"/>
    </xf>
    <xf numFmtId="177" fontId="17" fillId="0" borderId="0" xfId="22" applyFont="1" applyAlignment="1">
      <alignment horizontal="center"/>
    </xf>
    <xf numFmtId="177" fontId="0" fillId="0" borderId="0" xfId="0">
      <alignment vertical="center"/>
    </xf>
    <xf numFmtId="177" fontId="85" fillId="9" borderId="8" xfId="23" applyFont="1" applyFill="1" applyBorder="1" applyAlignment="1">
      <alignment horizontal="center" vertical="center" shrinkToFit="1"/>
    </xf>
    <xf numFmtId="176" fontId="73" fillId="7" borderId="10" xfId="0" applyNumberFormat="1" applyFont="1" applyFill="1" applyBorder="1" applyAlignment="1">
      <alignment horizontal="center" vertical="center"/>
    </xf>
    <xf numFmtId="176" fontId="73" fillId="7" borderId="11" xfId="0" applyNumberFormat="1" applyFont="1" applyFill="1" applyBorder="1" applyAlignment="1">
      <alignment horizontal="center" vertical="center"/>
    </xf>
    <xf numFmtId="177" fontId="17" fillId="0" borderId="0" xfId="22" applyFont="1" applyAlignment="1">
      <alignment horizontal="center"/>
    </xf>
    <xf numFmtId="177" fontId="5" fillId="0" borderId="6" xfId="0" applyFont="1" applyFill="1" applyBorder="1" applyAlignment="1">
      <alignment horizontal="center" vertical="center"/>
    </xf>
    <xf numFmtId="177" fontId="85" fillId="9" borderId="10" xfId="23" applyFont="1" applyFill="1" applyBorder="1" applyAlignment="1">
      <alignment horizontal="center" vertical="center" shrinkToFit="1"/>
    </xf>
    <xf numFmtId="176" fontId="74" fillId="0" borderId="0" xfId="0" applyNumberFormat="1" applyFont="1" applyFill="1" applyBorder="1" applyAlignment="1">
      <alignment horizontal="center" vertical="center"/>
    </xf>
    <xf numFmtId="177" fontId="85" fillId="9" borderId="0" xfId="23" applyNumberFormat="1" applyFont="1" applyFill="1" applyBorder="1" applyAlignment="1">
      <alignment horizontal="center" vertical="center" shrinkToFit="1"/>
    </xf>
    <xf numFmtId="176" fontId="74" fillId="8" borderId="0" xfId="0" applyNumberFormat="1" applyFont="1" applyFill="1" applyBorder="1" applyAlignment="1">
      <alignment horizontal="center" vertical="center"/>
    </xf>
    <xf numFmtId="177" fontId="85" fillId="9" borderId="4" xfId="22" applyNumberFormat="1" applyFont="1" applyFill="1" applyBorder="1" applyAlignment="1">
      <alignment horizontal="center" vertical="center"/>
    </xf>
    <xf numFmtId="177" fontId="85" fillId="9" borderId="4" xfId="23" applyNumberFormat="1" applyFont="1" applyFill="1" applyBorder="1" applyAlignment="1">
      <alignment horizontal="center" vertical="center" shrinkToFit="1"/>
    </xf>
    <xf numFmtId="179" fontId="88" fillId="0" borderId="0" xfId="0" applyNumberFormat="1" applyFont="1" applyBorder="1" applyAlignment="1">
      <alignment horizontal="left" vertical="center"/>
    </xf>
    <xf numFmtId="177" fontId="76" fillId="0" borderId="0" xfId="0" applyFont="1" applyAlignment="1">
      <alignment horizontal="right"/>
    </xf>
    <xf numFmtId="177" fontId="40" fillId="7" borderId="0" xfId="0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73" fillId="0" borderId="0" xfId="22" applyNumberFormat="1" applyFont="1" applyFill="1" applyBorder="1" applyAlignment="1">
      <alignment horizontal="center" vertical="center"/>
    </xf>
    <xf numFmtId="177" fontId="73" fillId="7" borderId="1" xfId="0" applyFont="1" applyFill="1" applyBorder="1" applyAlignment="1">
      <alignment horizontal="center" vertical="center"/>
    </xf>
    <xf numFmtId="177" fontId="72" fillId="7" borderId="1" xfId="0" applyFont="1" applyFill="1" applyBorder="1" applyAlignment="1">
      <alignment horizontal="center" vertical="center"/>
    </xf>
    <xf numFmtId="177" fontId="72" fillId="7" borderId="2" xfId="0" applyFont="1" applyFill="1" applyBorder="1" applyAlignment="1">
      <alignment horizontal="center" vertical="center"/>
    </xf>
    <xf numFmtId="177" fontId="79" fillId="0" borderId="0" xfId="0" applyFont="1" applyAlignment="1">
      <alignment horizontal="center" vertical="center"/>
    </xf>
    <xf numFmtId="177" fontId="79" fillId="0" borderId="0" xfId="0" applyNumberFormat="1" applyFont="1" applyAlignment="1">
      <alignment vertical="center"/>
    </xf>
    <xf numFmtId="177" fontId="87" fillId="0" borderId="0" xfId="22" applyFont="1" applyAlignment="1"/>
    <xf numFmtId="177" fontId="6" fillId="0" borderId="6" xfId="0" applyFont="1" applyBorder="1" applyAlignment="1">
      <alignment horizontal="center" vertical="center"/>
    </xf>
    <xf numFmtId="179" fontId="88" fillId="0" borderId="6" xfId="0" applyNumberFormat="1" applyFont="1" applyBorder="1" applyAlignment="1">
      <alignment horizontal="left" vertical="center"/>
    </xf>
    <xf numFmtId="177" fontId="3" fillId="0" borderId="6" xfId="0" applyFont="1" applyBorder="1" applyAlignment="1">
      <alignment vertical="center"/>
    </xf>
    <xf numFmtId="177" fontId="3" fillId="0" borderId="6" xfId="0" applyFont="1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177" fontId="6" fillId="0" borderId="0" xfId="0" applyFont="1" applyBorder="1">
      <alignment vertical="center"/>
    </xf>
    <xf numFmtId="177" fontId="85" fillId="9" borderId="10" xfId="22" applyNumberFormat="1" applyFont="1" applyFill="1" applyBorder="1" applyAlignment="1">
      <alignment horizontal="center" vertical="center"/>
    </xf>
    <xf numFmtId="177" fontId="85" fillId="9" borderId="4" xfId="23" applyNumberFormat="1" applyFont="1" applyFill="1" applyBorder="1" applyAlignment="1">
      <alignment horizontal="center" vertical="center"/>
    </xf>
    <xf numFmtId="0" fontId="17" fillId="0" borderId="0" xfId="22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4" fontId="73" fillId="0" borderId="0" xfId="32" applyFont="1" applyFill="1" applyBorder="1" applyAlignment="1">
      <alignment horizontal="center" vertical="center"/>
    </xf>
    <xf numFmtId="177" fontId="87" fillId="0" borderId="0" xfId="22" applyFont="1" applyAlignment="1">
      <alignment horizontal="left"/>
    </xf>
    <xf numFmtId="177" fontId="72" fillId="7" borderId="1" xfId="23" applyFont="1" applyFill="1" applyBorder="1" applyAlignment="1">
      <alignment horizontal="center" vertical="center" shrinkToFit="1"/>
    </xf>
    <xf numFmtId="177" fontId="91" fillId="7" borderId="21" xfId="0" applyFont="1" applyFill="1" applyBorder="1" applyAlignment="1">
      <alignment vertical="center"/>
    </xf>
    <xf numFmtId="177" fontId="91" fillId="7" borderId="0" xfId="0" applyFont="1" applyFill="1" applyBorder="1" applyAlignment="1">
      <alignment vertical="center"/>
    </xf>
    <xf numFmtId="177" fontId="91" fillId="7" borderId="0" xfId="0" applyFont="1" applyFill="1" applyBorder="1">
      <alignment vertical="center"/>
    </xf>
    <xf numFmtId="177" fontId="56" fillId="0" borderId="21" xfId="0" applyFont="1" applyBorder="1" applyAlignment="1">
      <alignment vertical="center"/>
    </xf>
    <xf numFmtId="177" fontId="56" fillId="0" borderId="0" xfId="0" applyFont="1" applyBorder="1">
      <alignment vertical="center"/>
    </xf>
    <xf numFmtId="177" fontId="49" fillId="0" borderId="0" xfId="0" applyFont="1" applyBorder="1" applyAlignment="1">
      <alignment vertical="center"/>
    </xf>
    <xf numFmtId="177" fontId="49" fillId="0" borderId="0" xfId="0" applyFont="1" applyBorder="1">
      <alignment vertical="center"/>
    </xf>
    <xf numFmtId="177" fontId="94" fillId="7" borderId="0" xfId="0" applyFont="1" applyFill="1" applyBorder="1">
      <alignment vertical="center"/>
    </xf>
    <xf numFmtId="177" fontId="94" fillId="7" borderId="0" xfId="0" applyFont="1" applyFill="1" applyBorder="1" applyAlignment="1">
      <alignment vertical="center"/>
    </xf>
    <xf numFmtId="177" fontId="94" fillId="7" borderId="22" xfId="0" applyFont="1" applyFill="1" applyBorder="1" applyAlignment="1">
      <alignment vertical="center"/>
    </xf>
    <xf numFmtId="177" fontId="94" fillId="7" borderId="22" xfId="0" applyFont="1" applyFill="1" applyBorder="1">
      <alignment vertical="center"/>
    </xf>
    <xf numFmtId="177" fontId="95" fillId="7" borderId="21" xfId="0" applyFont="1" applyFill="1" applyBorder="1" applyAlignment="1">
      <alignment vertical="center"/>
    </xf>
    <xf numFmtId="177" fontId="95" fillId="7" borderId="0" xfId="0" applyFont="1" applyFill="1" applyBorder="1" applyAlignment="1">
      <alignment vertical="center"/>
    </xf>
    <xf numFmtId="177" fontId="95" fillId="7" borderId="0" xfId="0" applyFont="1" applyFill="1" applyBorder="1">
      <alignment vertical="center"/>
    </xf>
    <xf numFmtId="177" fontId="95" fillId="7" borderId="22" xfId="0" applyFont="1" applyFill="1" applyBorder="1">
      <alignment vertical="center"/>
    </xf>
    <xf numFmtId="177" fontId="96" fillId="0" borderId="21" xfId="0" applyFont="1" applyBorder="1" applyAlignment="1">
      <alignment vertical="center"/>
    </xf>
    <xf numFmtId="177" fontId="96" fillId="0" borderId="0" xfId="0" applyFont="1" applyBorder="1">
      <alignment vertical="center"/>
    </xf>
    <xf numFmtId="177" fontId="97" fillId="0" borderId="0" xfId="0" applyFont="1" applyBorder="1" applyAlignment="1">
      <alignment vertical="center"/>
    </xf>
    <xf numFmtId="177" fontId="97" fillId="0" borderId="0" xfId="0" applyFont="1" applyBorder="1">
      <alignment vertical="center"/>
    </xf>
    <xf numFmtId="177" fontId="97" fillId="0" borderId="22" xfId="0" applyFont="1" applyBorder="1">
      <alignment vertical="center"/>
    </xf>
    <xf numFmtId="177" fontId="79" fillId="0" borderId="0" xfId="0" applyFont="1" applyBorder="1" applyAlignment="1">
      <alignment vertical="center"/>
    </xf>
    <xf numFmtId="177" fontId="7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57" fillId="7" borderId="0" xfId="0" applyFont="1" applyFill="1" applyBorder="1" applyAlignment="1">
      <alignment vertical="center"/>
    </xf>
    <xf numFmtId="177" fontId="49" fillId="7" borderId="0" xfId="0" applyFont="1" applyFill="1" applyBorder="1">
      <alignment vertical="center"/>
    </xf>
    <xf numFmtId="177" fontId="56" fillId="0" borderId="0" xfId="0" applyFont="1" applyBorder="1" applyAlignment="1">
      <alignment vertical="center"/>
    </xf>
    <xf numFmtId="177" fontId="49" fillId="7" borderId="0" xfId="0" applyFont="1" applyFill="1" applyBorder="1" applyAlignment="1">
      <alignment vertical="center"/>
    </xf>
    <xf numFmtId="177" fontId="56" fillId="7" borderId="21" xfId="0" applyFont="1" applyFill="1" applyBorder="1" applyAlignment="1">
      <alignment vertical="center"/>
    </xf>
    <xf numFmtId="177" fontId="56" fillId="7" borderId="0" xfId="0" applyFont="1" applyFill="1" applyBorder="1" applyAlignment="1">
      <alignment vertical="center"/>
    </xf>
    <xf numFmtId="177" fontId="90" fillId="0" borderId="21" xfId="0" applyFont="1" applyBorder="1" applyAlignment="1">
      <alignment vertical="center"/>
    </xf>
    <xf numFmtId="177" fontId="90" fillId="0" borderId="0" xfId="0" applyFont="1" applyBorder="1">
      <alignment vertical="center"/>
    </xf>
    <xf numFmtId="177" fontId="91" fillId="0" borderId="0" xfId="0" applyFont="1" applyBorder="1" applyAlignment="1">
      <alignment vertical="center"/>
    </xf>
    <xf numFmtId="177" fontId="91" fillId="0" borderId="0" xfId="0" applyFont="1" applyBorder="1">
      <alignment vertical="center"/>
    </xf>
    <xf numFmtId="177" fontId="92" fillId="0" borderId="21" xfId="0" applyFont="1" applyBorder="1" applyAlignment="1">
      <alignment vertical="center"/>
    </xf>
    <xf numFmtId="177" fontId="92" fillId="0" borderId="0" xfId="0" applyFont="1" applyBorder="1" applyAlignment="1">
      <alignment vertical="center"/>
    </xf>
    <xf numFmtId="177" fontId="49" fillId="7" borderId="21" xfId="0" applyFont="1" applyFill="1" applyBorder="1" applyAlignment="1">
      <alignment vertical="center"/>
    </xf>
    <xf numFmtId="177" fontId="97" fillId="7" borderId="0" xfId="0" applyFont="1" applyFill="1" applyBorder="1" applyAlignment="1">
      <alignment vertical="center"/>
    </xf>
    <xf numFmtId="177" fontId="97" fillId="7" borderId="22" xfId="0" applyFont="1" applyFill="1" applyBorder="1" applyAlignment="1">
      <alignment vertical="center"/>
    </xf>
    <xf numFmtId="177" fontId="96" fillId="0" borderId="0" xfId="0" applyFont="1" applyBorder="1" applyAlignment="1">
      <alignment vertical="center"/>
    </xf>
    <xf numFmtId="177" fontId="96" fillId="7" borderId="21" xfId="0" applyFont="1" applyFill="1" applyBorder="1" applyAlignment="1">
      <alignment vertical="center"/>
    </xf>
    <xf numFmtId="177" fontId="96" fillId="7" borderId="0" xfId="0" applyFont="1" applyFill="1" applyBorder="1" applyAlignment="1">
      <alignment vertical="center"/>
    </xf>
    <xf numFmtId="177" fontId="67" fillId="0" borderId="0" xfId="0" applyFont="1" applyBorder="1" applyAlignment="1">
      <alignment horizontal="center" vertical="center"/>
    </xf>
    <xf numFmtId="177" fontId="72" fillId="7" borderId="8" xfId="23" applyFont="1" applyFill="1" applyBorder="1" applyAlignment="1">
      <alignment horizontal="center" vertical="center" shrinkToFit="1"/>
    </xf>
    <xf numFmtId="177" fontId="39" fillId="0" borderId="0" xfId="0" applyFont="1" applyFill="1" applyBorder="1">
      <alignment vertical="center"/>
    </xf>
    <xf numFmtId="177" fontId="72" fillId="7" borderId="2" xfId="23" applyFont="1" applyFill="1" applyBorder="1" applyAlignment="1">
      <alignment horizontal="center" vertical="center" shrinkToFit="1"/>
    </xf>
    <xf numFmtId="177" fontId="19" fillId="0" borderId="0" xfId="0" applyFont="1" applyBorder="1" applyAlignment="1">
      <alignment horizontal="left"/>
    </xf>
    <xf numFmtId="176" fontId="74" fillId="0" borderId="6" xfId="0" applyNumberFormat="1" applyFont="1" applyFill="1" applyBorder="1" applyAlignment="1">
      <alignment horizontal="center" vertical="center"/>
    </xf>
    <xf numFmtId="176" fontId="75" fillId="8" borderId="0" xfId="0" applyNumberFormat="1" applyFont="1" applyFill="1" applyBorder="1" applyAlignment="1">
      <alignment horizontal="center" vertical="center"/>
    </xf>
    <xf numFmtId="177" fontId="75" fillId="8" borderId="1" xfId="0" applyFont="1" applyFill="1" applyBorder="1" applyAlignment="1">
      <alignment horizontal="left"/>
    </xf>
    <xf numFmtId="177" fontId="75" fillId="0" borderId="1" xfId="0" applyFont="1" applyFill="1" applyBorder="1" applyAlignment="1">
      <alignment horizontal="left"/>
    </xf>
    <xf numFmtId="177" fontId="74" fillId="8" borderId="1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76" fontId="72" fillId="0" borderId="10" xfId="22" applyNumberFormat="1" applyFont="1" applyFill="1" applyBorder="1" applyAlignment="1">
      <alignment horizontal="center" vertical="center" shrinkToFit="1"/>
    </xf>
    <xf numFmtId="176" fontId="72" fillId="0" borderId="11" xfId="22" applyNumberFormat="1" applyFont="1" applyFill="1" applyBorder="1" applyAlignment="1">
      <alignment horizontal="center" vertical="center" shrinkToFit="1"/>
    </xf>
    <xf numFmtId="0" fontId="49" fillId="2" borderId="1" xfId="0" applyNumberFormat="1" applyFont="1" applyFill="1" applyBorder="1" applyAlignment="1">
      <alignment horizontal="left" vertical="center"/>
    </xf>
    <xf numFmtId="177" fontId="85" fillId="9" borderId="5" xfId="23" applyFont="1" applyFill="1" applyBorder="1" applyAlignment="1">
      <alignment horizontal="center" vertical="center" shrinkToFit="1"/>
    </xf>
    <xf numFmtId="177" fontId="85" fillId="9" borderId="7" xfId="22" applyNumberFormat="1" applyFont="1" applyFill="1" applyBorder="1" applyAlignment="1">
      <alignment horizontal="center" vertical="center"/>
    </xf>
    <xf numFmtId="177" fontId="85" fillId="9" borderId="7" xfId="23" applyFont="1" applyFill="1" applyBorder="1" applyAlignment="1">
      <alignment horizontal="center" vertical="center" shrinkToFit="1"/>
    </xf>
    <xf numFmtId="177" fontId="85" fillId="9" borderId="10" xfId="23" applyNumberFormat="1" applyFont="1" applyFill="1" applyBorder="1" applyAlignment="1">
      <alignment horizontal="center" vertical="center"/>
    </xf>
    <xf numFmtId="0" fontId="73" fillId="0" borderId="0" xfId="22" applyNumberFormat="1" applyFont="1" applyFill="1" applyBorder="1" applyAlignment="1">
      <alignment vertical="center"/>
    </xf>
    <xf numFmtId="49" fontId="77" fillId="8" borderId="1" xfId="0" applyNumberFormat="1" applyFont="1" applyFill="1" applyBorder="1" applyAlignment="1">
      <alignment horizontal="center" vertical="center"/>
    </xf>
    <xf numFmtId="176" fontId="77" fillId="8" borderId="1" xfId="0" applyNumberFormat="1" applyFont="1" applyFill="1" applyBorder="1" applyAlignment="1">
      <alignment horizontal="center" vertical="center"/>
    </xf>
    <xf numFmtId="177" fontId="72" fillId="7" borderId="0" xfId="0" applyFont="1" applyFill="1" applyBorder="1" applyAlignment="1">
      <alignment vertical="center"/>
    </xf>
    <xf numFmtId="177" fontId="72" fillId="7" borderId="0" xfId="0" applyFont="1" applyFill="1" applyBorder="1" applyAlignment="1">
      <alignment horizontal="center" vertical="center"/>
    </xf>
    <xf numFmtId="177" fontId="72" fillId="7" borderId="8" xfId="0" applyFont="1" applyFill="1" applyBorder="1" applyAlignment="1">
      <alignment horizontal="left" vertical="center"/>
    </xf>
    <xf numFmtId="177" fontId="72" fillId="7" borderId="9" xfId="0" applyFont="1" applyFill="1" applyBorder="1" applyAlignment="1">
      <alignment horizontal="left" vertical="center"/>
    </xf>
    <xf numFmtId="177" fontId="85" fillId="9" borderId="8" xfId="23" applyNumberFormat="1" applyFont="1" applyFill="1" applyBorder="1" applyAlignment="1">
      <alignment horizontal="center" vertical="center"/>
    </xf>
    <xf numFmtId="177" fontId="85" fillId="9" borderId="10" xfId="23" applyNumberFormat="1" applyFont="1" applyFill="1" applyBorder="1" applyAlignment="1">
      <alignment horizontal="center" vertical="center" shrinkToFit="1"/>
    </xf>
    <xf numFmtId="176" fontId="73" fillId="7" borderId="8" xfId="0" applyNumberFormat="1" applyFont="1" applyFill="1" applyBorder="1" applyAlignment="1">
      <alignment horizontal="center" vertical="center"/>
    </xf>
    <xf numFmtId="176" fontId="73" fillId="7" borderId="9" xfId="0" applyNumberFormat="1" applyFont="1" applyFill="1" applyBorder="1" applyAlignment="1">
      <alignment horizontal="center" vertical="center"/>
    </xf>
    <xf numFmtId="177" fontId="78" fillId="0" borderId="0" xfId="0" applyFont="1">
      <alignment vertical="center"/>
    </xf>
    <xf numFmtId="177" fontId="75" fillId="0" borderId="0" xfId="0" applyFont="1" applyBorder="1" applyAlignment="1">
      <alignment horizontal="left"/>
    </xf>
    <xf numFmtId="177" fontId="75" fillId="0" borderId="0" xfId="0" quotePrefix="1" applyFont="1" applyBorder="1" applyAlignment="1">
      <alignment horizontal="center"/>
    </xf>
    <xf numFmtId="176" fontId="74" fillId="2" borderId="0" xfId="0" quotePrefix="1" applyNumberFormat="1" applyFont="1" applyFill="1" applyBorder="1" applyAlignment="1">
      <alignment horizontal="center" vertical="center"/>
    </xf>
    <xf numFmtId="177" fontId="75" fillId="7" borderId="0" xfId="0" applyFont="1" applyFill="1" applyBorder="1" applyAlignment="1">
      <alignment horizontal="left" vertical="center"/>
    </xf>
    <xf numFmtId="177" fontId="75" fillId="2" borderId="0" xfId="0" applyFont="1" applyFill="1" applyBorder="1" applyAlignment="1">
      <alignment horizontal="center" vertical="center"/>
    </xf>
    <xf numFmtId="0" fontId="14" fillId="0" borderId="8" xfId="0" applyNumberFormat="1" applyFont="1" applyBorder="1" applyAlignment="1"/>
    <xf numFmtId="0" fontId="49" fillId="0" borderId="0" xfId="0" applyNumberFormat="1" applyFont="1" applyAlignment="1"/>
    <xf numFmtId="0" fontId="50" fillId="0" borderId="0" xfId="0" applyNumberFormat="1" applyFont="1" applyAlignment="1"/>
    <xf numFmtId="0" fontId="56" fillId="0" borderId="25" xfId="0" applyNumberFormat="1" applyFont="1" applyBorder="1" applyAlignment="1"/>
    <xf numFmtId="0" fontId="56" fillId="0" borderId="26" xfId="0" applyNumberFormat="1" applyFont="1" applyBorder="1" applyAlignment="1"/>
    <xf numFmtId="0" fontId="57" fillId="0" borderId="26" xfId="0" applyNumberFormat="1" applyFont="1" applyBorder="1" applyAlignment="1"/>
    <xf numFmtId="0" fontId="65" fillId="0" borderId="0" xfId="0" applyNumberFormat="1" applyFont="1" applyAlignment="1"/>
    <xf numFmtId="177" fontId="72" fillId="8" borderId="8" xfId="0" applyNumberFormat="1" applyFont="1" applyFill="1" applyBorder="1" applyAlignment="1">
      <alignment horizontal="left" vertical="center"/>
    </xf>
    <xf numFmtId="177" fontId="72" fillId="8" borderId="1" xfId="0" applyNumberFormat="1" applyFont="1" applyFill="1" applyBorder="1" applyAlignment="1">
      <alignment horizontal="center" vertical="center"/>
    </xf>
    <xf numFmtId="176" fontId="74" fillId="8" borderId="8" xfId="0" applyNumberFormat="1" applyFont="1" applyFill="1" applyBorder="1" applyAlignment="1">
      <alignment horizontal="center" vertical="center"/>
    </xf>
    <xf numFmtId="177" fontId="72" fillId="7" borderId="0" xfId="23" applyFont="1" applyFill="1" applyBorder="1" applyAlignment="1">
      <alignment horizontal="center" vertical="center" shrinkToFit="1"/>
    </xf>
    <xf numFmtId="177" fontId="73" fillId="7" borderId="1" xfId="0" applyFont="1" applyFill="1" applyBorder="1" applyAlignment="1">
      <alignment vertical="center"/>
    </xf>
    <xf numFmtId="177" fontId="73" fillId="7" borderId="2" xfId="0" applyFont="1" applyFill="1" applyBorder="1" applyAlignment="1">
      <alignment horizontal="center" vertical="center"/>
    </xf>
    <xf numFmtId="177" fontId="73" fillId="7" borderId="10" xfId="23" applyFont="1" applyFill="1" applyBorder="1" applyAlignment="1">
      <alignment horizontal="center" vertical="center" shrinkToFit="1"/>
    </xf>
    <xf numFmtId="176" fontId="72" fillId="0" borderId="0" xfId="0" applyNumberFormat="1" applyFont="1" applyFill="1" applyBorder="1" applyAlignment="1">
      <alignment horizontal="center" vertical="center"/>
    </xf>
    <xf numFmtId="0" fontId="73" fillId="0" borderId="1" xfId="22" applyNumberFormat="1" applyFont="1" applyFill="1" applyBorder="1" applyAlignment="1">
      <alignment horizontal="center" vertical="center"/>
    </xf>
    <xf numFmtId="177" fontId="108" fillId="0" borderId="0" xfId="0" applyFont="1">
      <alignment vertical="center"/>
    </xf>
    <xf numFmtId="177" fontId="109" fillId="0" borderId="0" xfId="0" applyFont="1">
      <alignment vertical="center"/>
    </xf>
    <xf numFmtId="177" fontId="110" fillId="7" borderId="0" xfId="0" applyFont="1" applyFill="1" applyBorder="1" applyAlignment="1">
      <alignment vertical="center"/>
    </xf>
    <xf numFmtId="177" fontId="0" fillId="0" borderId="0" xfId="0" applyFont="1" applyBorder="1">
      <alignment vertical="center"/>
    </xf>
    <xf numFmtId="176" fontId="72" fillId="0" borderId="0" xfId="22" applyNumberFormat="1" applyFont="1" applyFill="1" applyBorder="1" applyAlignment="1">
      <alignment horizontal="center" vertical="center" shrinkToFit="1"/>
    </xf>
    <xf numFmtId="176" fontId="75" fillId="8" borderId="8" xfId="0" applyNumberFormat="1" applyFont="1" applyFill="1" applyBorder="1" applyAlignment="1">
      <alignment horizontal="center" vertical="center"/>
    </xf>
    <xf numFmtId="177" fontId="74" fillId="0" borderId="0" xfId="0" applyFont="1" applyFill="1" applyBorder="1" applyAlignment="1">
      <alignment vertical="center"/>
    </xf>
    <xf numFmtId="177" fontId="75" fillId="0" borderId="0" xfId="23" applyFont="1" applyFill="1" applyBorder="1" applyAlignment="1">
      <alignment horizontal="center" shrinkToFit="1"/>
    </xf>
    <xf numFmtId="177" fontId="72" fillId="0" borderId="1" xfId="0" applyFont="1" applyFill="1" applyBorder="1" applyAlignment="1">
      <alignment vertical="center"/>
    </xf>
    <xf numFmtId="177" fontId="72" fillId="0" borderId="1" xfId="0" applyFont="1" applyFill="1" applyBorder="1" applyAlignment="1">
      <alignment horizontal="center" vertical="center"/>
    </xf>
    <xf numFmtId="177" fontId="74" fillId="7" borderId="1" xfId="23" applyFont="1" applyFill="1" applyBorder="1" applyAlignment="1">
      <alignment horizontal="center" vertical="center" shrinkToFit="1"/>
    </xf>
    <xf numFmtId="177" fontId="74" fillId="7" borderId="2" xfId="23" applyFont="1" applyFill="1" applyBorder="1" applyAlignment="1">
      <alignment horizontal="center" vertical="center" shrinkToFit="1"/>
    </xf>
    <xf numFmtId="176" fontId="77" fillId="0" borderId="1" xfId="0" applyNumberFormat="1" applyFont="1" applyFill="1" applyBorder="1" applyAlignment="1">
      <alignment horizontal="center" vertical="center"/>
    </xf>
    <xf numFmtId="177" fontId="85" fillId="9" borderId="29" xfId="23" applyFont="1" applyFill="1" applyBorder="1" applyAlignment="1">
      <alignment horizontal="center" vertical="center" shrinkToFit="1"/>
    </xf>
    <xf numFmtId="177" fontId="85" fillId="9" borderId="29" xfId="23" applyNumberFormat="1" applyFont="1" applyFill="1" applyBorder="1" applyAlignment="1">
      <alignment horizontal="center" vertical="center"/>
    </xf>
    <xf numFmtId="177" fontId="85" fillId="9" borderId="29" xfId="22" applyNumberFormat="1" applyFont="1" applyFill="1" applyBorder="1" applyAlignment="1">
      <alignment horizontal="center" vertical="center"/>
    </xf>
    <xf numFmtId="177" fontId="85" fillId="9" borderId="29" xfId="23" applyNumberFormat="1" applyFont="1" applyFill="1" applyBorder="1" applyAlignment="1">
      <alignment horizontal="center" vertical="center" shrinkToFit="1"/>
    </xf>
    <xf numFmtId="0" fontId="73" fillId="0" borderId="8" xfId="0" applyNumberFormat="1" applyFont="1" applyFill="1" applyBorder="1" applyAlignment="1">
      <alignment horizontal="left"/>
    </xf>
    <xf numFmtId="0" fontId="49" fillId="2" borderId="2" xfId="0" applyNumberFormat="1" applyFont="1" applyFill="1" applyBorder="1" applyAlignment="1">
      <alignment horizontal="left" vertical="center"/>
    </xf>
    <xf numFmtId="177" fontId="75" fillId="0" borderId="6" xfId="0" applyFont="1" applyFill="1" applyBorder="1" applyAlignment="1">
      <alignment horizontal="center"/>
    </xf>
    <xf numFmtId="176" fontId="75" fillId="7" borderId="0" xfId="0" applyNumberFormat="1" applyFont="1" applyFill="1" applyBorder="1" applyAlignment="1">
      <alignment horizontal="center" vertical="center"/>
    </xf>
    <xf numFmtId="177" fontId="74" fillId="7" borderId="0" xfId="0" applyFont="1" applyFill="1" applyBorder="1" applyAlignment="1">
      <alignment horizontal="center" vertical="center"/>
    </xf>
    <xf numFmtId="177" fontId="73" fillId="0" borderId="0" xfId="23" applyFont="1" applyFill="1" applyBorder="1" applyAlignment="1">
      <alignment horizontal="center" shrinkToFit="1"/>
    </xf>
    <xf numFmtId="177" fontId="72" fillId="7" borderId="6" xfId="23" applyFont="1" applyFill="1" applyBorder="1" applyAlignment="1">
      <alignment vertical="center" shrinkToFit="1"/>
    </xf>
    <xf numFmtId="176" fontId="73" fillId="0" borderId="11" xfId="0" applyNumberFormat="1" applyFont="1" applyFill="1" applyBorder="1" applyAlignment="1">
      <alignment horizontal="center" vertical="center"/>
    </xf>
    <xf numFmtId="177" fontId="74" fillId="0" borderId="0" xfId="0" applyFont="1" applyFill="1" applyBorder="1" applyAlignment="1" applyProtection="1">
      <alignment horizontal="left" vertical="center"/>
      <protection locked="0"/>
    </xf>
    <xf numFmtId="49" fontId="74" fillId="0" borderId="0" xfId="0" applyNumberFormat="1" applyFont="1" applyFill="1" applyBorder="1" applyAlignment="1" applyProtection="1">
      <alignment horizontal="center" vertical="center"/>
      <protection locked="0"/>
    </xf>
    <xf numFmtId="177" fontId="74" fillId="0" borderId="1" xfId="23" applyFont="1" applyFill="1" applyBorder="1" applyAlignment="1">
      <alignment horizontal="center" vertical="center" shrinkToFit="1"/>
    </xf>
    <xf numFmtId="177" fontId="74" fillId="0" borderId="2" xfId="23" applyFont="1" applyFill="1" applyBorder="1" applyAlignment="1">
      <alignment horizontal="center" vertical="center" shrinkToFit="1"/>
    </xf>
    <xf numFmtId="177" fontId="73" fillId="7" borderId="8" xfId="0" applyFont="1" applyFill="1" applyBorder="1" applyAlignment="1">
      <alignment vertical="center"/>
    </xf>
    <xf numFmtId="177" fontId="74" fillId="0" borderId="8" xfId="0" applyFont="1" applyBorder="1" applyAlignment="1">
      <alignment horizontal="left"/>
    </xf>
    <xf numFmtId="176" fontId="74" fillId="2" borderId="1" xfId="0" quotePrefix="1" applyNumberFormat="1" applyFont="1" applyFill="1" applyBorder="1" applyAlignment="1">
      <alignment horizontal="center" vertical="center"/>
    </xf>
    <xf numFmtId="176" fontId="74" fillId="7" borderId="1" xfId="0" applyNumberFormat="1" applyFont="1" applyFill="1" applyBorder="1" applyAlignment="1">
      <alignment horizontal="center" vertical="center"/>
    </xf>
    <xf numFmtId="177" fontId="74" fillId="0" borderId="1" xfId="0" applyFont="1" applyBorder="1" applyAlignment="1">
      <alignment horizontal="center"/>
    </xf>
    <xf numFmtId="177" fontId="74" fillId="0" borderId="9" xfId="0" applyFont="1" applyBorder="1" applyAlignment="1">
      <alignment horizontal="left"/>
    </xf>
    <xf numFmtId="177" fontId="74" fillId="0" borderId="2" xfId="0" applyFont="1" applyBorder="1" applyAlignment="1">
      <alignment horizontal="center"/>
    </xf>
    <xf numFmtId="176" fontId="74" fillId="7" borderId="2" xfId="0" applyNumberFormat="1" applyFont="1" applyFill="1" applyBorder="1" applyAlignment="1">
      <alignment horizontal="center" vertical="center"/>
    </xf>
    <xf numFmtId="176" fontId="74" fillId="7" borderId="6" xfId="0" applyNumberFormat="1" applyFont="1" applyFill="1" applyBorder="1" applyAlignment="1">
      <alignment horizontal="center" vertical="center"/>
    </xf>
    <xf numFmtId="0" fontId="73" fillId="8" borderId="1" xfId="0" applyNumberFormat="1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/>
    </xf>
    <xf numFmtId="0" fontId="73" fillId="0" borderId="0" xfId="0" applyNumberFormat="1" applyFont="1" applyBorder="1" applyAlignment="1">
      <alignment horizontal="center" wrapText="1"/>
    </xf>
    <xf numFmtId="0" fontId="73" fillId="0" borderId="1" xfId="0" applyNumberFormat="1" applyFont="1" applyFill="1" applyBorder="1" applyAlignment="1">
      <alignment horizontal="center"/>
    </xf>
    <xf numFmtId="0" fontId="73" fillId="0" borderId="0" xfId="0" applyNumberFormat="1" applyFont="1" applyFill="1" applyBorder="1" applyAlignment="1" applyProtection="1">
      <alignment horizontal="center" wrapText="1"/>
      <protection locked="0"/>
    </xf>
    <xf numFmtId="177" fontId="56" fillId="0" borderId="0" xfId="0" applyFont="1" applyBorder="1" applyAlignment="1">
      <alignment horizontal="center" vertical="center"/>
    </xf>
    <xf numFmtId="177" fontId="56" fillId="7" borderId="0" xfId="0" applyFont="1" applyFill="1" applyBorder="1" applyAlignment="1">
      <alignment horizontal="center" vertical="center"/>
    </xf>
    <xf numFmtId="177" fontId="91" fillId="7" borderId="0" xfId="0" applyFont="1" applyFill="1" applyBorder="1" applyAlignment="1">
      <alignment horizontal="center" vertical="center"/>
    </xf>
    <xf numFmtId="177" fontId="92" fillId="0" borderId="0" xfId="0" applyFont="1" applyBorder="1" applyAlignment="1">
      <alignment horizontal="center" vertical="center"/>
    </xf>
    <xf numFmtId="177" fontId="90" fillId="0" borderId="0" xfId="0" applyFont="1" applyBorder="1" applyAlignment="1">
      <alignment horizontal="center" vertical="center"/>
    </xf>
    <xf numFmtId="177" fontId="72" fillId="7" borderId="0" xfId="0" applyFont="1" applyFill="1" applyBorder="1" applyAlignment="1">
      <alignment horizontal="left" vertical="center"/>
    </xf>
    <xf numFmtId="177" fontId="74" fillId="0" borderId="11" xfId="0" applyFont="1" applyFill="1" applyBorder="1" applyAlignment="1">
      <alignment horizontal="center" vertical="center"/>
    </xf>
    <xf numFmtId="176" fontId="73" fillId="0" borderId="6" xfId="0" applyNumberFormat="1" applyFont="1" applyFill="1" applyBorder="1" applyAlignment="1">
      <alignment horizontal="center" vertical="center"/>
    </xf>
    <xf numFmtId="177" fontId="85" fillId="9" borderId="14" xfId="22" applyNumberFormat="1" applyFont="1" applyFill="1" applyBorder="1" applyAlignment="1">
      <alignment horizontal="center" vertical="center"/>
    </xf>
    <xf numFmtId="177" fontId="85" fillId="9" borderId="14" xfId="23" applyFont="1" applyFill="1" applyBorder="1" applyAlignment="1">
      <alignment horizontal="center" vertical="center" shrinkToFit="1"/>
    </xf>
    <xf numFmtId="177" fontId="85" fillId="9" borderId="14" xfId="23" applyNumberFormat="1" applyFont="1" applyFill="1" applyBorder="1" applyAlignment="1">
      <alignment horizontal="center" vertical="center"/>
    </xf>
    <xf numFmtId="177" fontId="85" fillId="9" borderId="12" xfId="22" applyNumberFormat="1" applyFont="1" applyFill="1" applyBorder="1" applyAlignment="1">
      <alignment horizontal="center" vertical="center"/>
    </xf>
    <xf numFmtId="177" fontId="85" fillId="9" borderId="13" xfId="23" applyNumberFormat="1" applyFont="1" applyFill="1" applyBorder="1" applyAlignment="1">
      <alignment horizontal="center" vertical="center" shrinkToFit="1"/>
    </xf>
    <xf numFmtId="177" fontId="111" fillId="0" borderId="0" xfId="0" applyFont="1">
      <alignment vertical="center"/>
    </xf>
    <xf numFmtId="177" fontId="73" fillId="7" borderId="0" xfId="0" applyFont="1" applyFill="1" applyBorder="1" applyAlignment="1">
      <alignment horizontal="center" vertical="center"/>
    </xf>
    <xf numFmtId="177" fontId="78" fillId="0" borderId="0" xfId="0" applyFont="1" applyBorder="1">
      <alignment vertical="center"/>
    </xf>
    <xf numFmtId="177" fontId="74" fillId="8" borderId="2" xfId="0" applyFont="1" applyFill="1" applyBorder="1" applyAlignment="1">
      <alignment horizontal="center" vertical="center"/>
    </xf>
    <xf numFmtId="177" fontId="76" fillId="0" borderId="6" xfId="0" applyFont="1" applyBorder="1">
      <alignment vertical="center"/>
    </xf>
    <xf numFmtId="177" fontId="74" fillId="0" borderId="8" xfId="0" applyFont="1" applyFill="1" applyBorder="1" applyAlignment="1">
      <alignment horizontal="left"/>
    </xf>
    <xf numFmtId="0" fontId="74" fillId="0" borderId="1" xfId="0" applyNumberFormat="1" applyFont="1" applyFill="1" applyBorder="1" applyAlignment="1">
      <alignment horizontal="center"/>
    </xf>
    <xf numFmtId="177" fontId="73" fillId="0" borderId="10" xfId="23" applyFont="1" applyFill="1" applyBorder="1" applyAlignment="1">
      <alignment horizontal="center" shrinkToFit="1"/>
    </xf>
    <xf numFmtId="0" fontId="49" fillId="2" borderId="0" xfId="0" applyNumberFormat="1" applyFont="1" applyFill="1" applyBorder="1" applyAlignment="1">
      <alignment horizontal="left" vertical="center"/>
    </xf>
    <xf numFmtId="177" fontId="7" fillId="0" borderId="0" xfId="0" applyFont="1" applyBorder="1">
      <alignment vertical="center"/>
    </xf>
    <xf numFmtId="177" fontId="74" fillId="0" borderId="10" xfId="0" applyFont="1" applyFill="1" applyBorder="1" applyAlignment="1">
      <alignment horizontal="center"/>
    </xf>
    <xf numFmtId="176" fontId="75" fillId="0" borderId="2" xfId="0" quotePrefix="1" applyNumberFormat="1" applyFont="1" applyFill="1" applyBorder="1" applyAlignment="1">
      <alignment horizontal="center" vertical="center"/>
    </xf>
    <xf numFmtId="176" fontId="74" fillId="2" borderId="2" xfId="0" quotePrefix="1" applyNumberFormat="1" applyFont="1" applyFill="1" applyBorder="1" applyAlignment="1">
      <alignment horizontal="center" vertical="center"/>
    </xf>
    <xf numFmtId="176" fontId="103" fillId="0" borderId="0" xfId="0" applyNumberFormat="1" applyFont="1" applyFill="1" applyBorder="1" applyAlignment="1">
      <alignment horizontal="center"/>
    </xf>
    <xf numFmtId="177" fontId="72" fillId="7" borderId="8" xfId="0" applyFont="1" applyFill="1" applyBorder="1" applyAlignment="1">
      <alignment horizontal="center" vertical="center"/>
    </xf>
    <xf numFmtId="177" fontId="72" fillId="7" borderId="9" xfId="0" applyFont="1" applyFill="1" applyBorder="1" applyAlignment="1">
      <alignment horizontal="center" vertical="center"/>
    </xf>
    <xf numFmtId="177" fontId="3" fillId="0" borderId="13" xfId="0" applyFont="1" applyBorder="1">
      <alignment vertical="center"/>
    </xf>
    <xf numFmtId="176" fontId="75" fillId="0" borderId="8" xfId="0" applyNumberFormat="1" applyFont="1" applyFill="1" applyBorder="1" applyAlignment="1">
      <alignment horizontal="center" vertical="center"/>
    </xf>
    <xf numFmtId="176" fontId="75" fillId="0" borderId="10" xfId="0" applyNumberFormat="1" applyFont="1" applyFill="1" applyBorder="1" applyAlignment="1">
      <alignment horizontal="center" vertical="center"/>
    </xf>
    <xf numFmtId="177" fontId="72" fillId="0" borderId="9" xfId="0" applyNumberFormat="1" applyFont="1" applyFill="1" applyBorder="1" applyAlignment="1">
      <alignment horizontal="left" vertical="center"/>
    </xf>
    <xf numFmtId="177" fontId="72" fillId="0" borderId="0" xfId="0" applyNumberFormat="1" applyFont="1" applyFill="1" applyBorder="1" applyAlignment="1">
      <alignment horizontal="center" vertical="center"/>
    </xf>
    <xf numFmtId="177" fontId="74" fillId="0" borderId="6" xfId="0" applyFont="1" applyFill="1" applyBorder="1" applyAlignment="1">
      <alignment horizontal="center" vertical="center"/>
    </xf>
    <xf numFmtId="177" fontId="72" fillId="0" borderId="2" xfId="0" applyFont="1" applyFill="1" applyBorder="1" applyAlignment="1">
      <alignment horizontal="center" vertical="center" wrapText="1"/>
    </xf>
    <xf numFmtId="177" fontId="114" fillId="0" borderId="0" xfId="0" applyFont="1">
      <alignment vertical="center"/>
    </xf>
    <xf numFmtId="177" fontId="73" fillId="7" borderId="9" xfId="0" applyFont="1" applyFill="1" applyBorder="1" applyAlignment="1">
      <alignment vertical="center"/>
    </xf>
    <xf numFmtId="177" fontId="72" fillId="0" borderId="1" xfId="0" applyFont="1" applyFill="1" applyBorder="1" applyAlignment="1">
      <alignment horizontal="center" vertical="center" wrapText="1"/>
    </xf>
    <xf numFmtId="177" fontId="75" fillId="0" borderId="2" xfId="0" applyFont="1" applyFill="1" applyBorder="1" applyAlignment="1">
      <alignment horizontal="left" vertical="center"/>
    </xf>
    <xf numFmtId="177" fontId="112" fillId="7" borderId="0" xfId="0" applyFont="1" applyFill="1" applyBorder="1" applyAlignment="1">
      <alignment horizontal="left" vertical="center"/>
    </xf>
    <xf numFmtId="177" fontId="112" fillId="2" borderId="0" xfId="0" applyFont="1" applyFill="1" applyBorder="1" applyAlignment="1">
      <alignment horizontal="center" vertical="center"/>
    </xf>
    <xf numFmtId="176" fontId="113" fillId="0" borderId="0" xfId="0" applyNumberFormat="1" applyFont="1" applyFill="1" applyBorder="1" applyAlignment="1">
      <alignment horizontal="center" vertical="center"/>
    </xf>
    <xf numFmtId="177" fontId="112" fillId="7" borderId="0" xfId="23" applyFont="1" applyFill="1" applyBorder="1" applyAlignment="1">
      <alignment horizontal="center" vertical="center" shrinkToFit="1"/>
    </xf>
    <xf numFmtId="177" fontId="75" fillId="7" borderId="2" xfId="23" applyFont="1" applyFill="1" applyBorder="1" applyAlignment="1">
      <alignment horizontal="center" vertical="center" shrinkToFit="1"/>
    </xf>
    <xf numFmtId="176" fontId="72" fillId="0" borderId="10" xfId="22" applyNumberFormat="1" applyFont="1" applyFill="1" applyBorder="1" applyAlignment="1">
      <alignment horizontal="left" vertical="center" shrinkToFit="1"/>
    </xf>
    <xf numFmtId="176" fontId="72" fillId="0" borderId="11" xfId="22" applyNumberFormat="1" applyFont="1" applyFill="1" applyBorder="1" applyAlignment="1">
      <alignment horizontal="left" vertical="center" shrinkToFit="1"/>
    </xf>
    <xf numFmtId="177" fontId="74" fillId="8" borderId="8" xfId="0" applyFont="1" applyFill="1" applyBorder="1" applyAlignment="1">
      <alignment horizontal="left"/>
    </xf>
    <xf numFmtId="0" fontId="74" fillId="8" borderId="1" xfId="0" applyNumberFormat="1" applyFont="1" applyFill="1" applyBorder="1" applyAlignment="1">
      <alignment horizontal="center"/>
    </xf>
    <xf numFmtId="177" fontId="74" fillId="8" borderId="1" xfId="0" applyFont="1" applyFill="1" applyBorder="1" applyAlignment="1">
      <alignment horizontal="left" vertical="center"/>
    </xf>
    <xf numFmtId="177" fontId="39" fillId="0" borderId="0" xfId="0" applyFont="1">
      <alignment vertical="center"/>
    </xf>
    <xf numFmtId="176" fontId="75" fillId="8" borderId="10" xfId="0" applyNumberFormat="1" applyFont="1" applyFill="1" applyBorder="1" applyAlignment="1">
      <alignment horizontal="center" vertical="center"/>
    </xf>
    <xf numFmtId="177" fontId="74" fillId="7" borderId="1" xfId="0" applyFont="1" applyFill="1" applyBorder="1" applyAlignment="1">
      <alignment horizontal="left" vertical="center"/>
    </xf>
    <xf numFmtId="177" fontId="74" fillId="2" borderId="1" xfId="0" applyFont="1" applyFill="1" applyBorder="1" applyAlignment="1">
      <alignment horizontal="center" vertical="center"/>
    </xf>
    <xf numFmtId="177" fontId="74" fillId="7" borderId="2" xfId="0" applyFont="1" applyFill="1" applyBorder="1" applyAlignment="1">
      <alignment horizontal="left" vertical="center"/>
    </xf>
    <xf numFmtId="177" fontId="74" fillId="2" borderId="2" xfId="0" applyFont="1" applyFill="1" applyBorder="1" applyAlignment="1">
      <alignment horizontal="center" vertical="center"/>
    </xf>
    <xf numFmtId="177" fontId="85" fillId="9" borderId="5" xfId="23" applyNumberFormat="1" applyFont="1" applyFill="1" applyBorder="1" applyAlignment="1">
      <alignment horizontal="center" vertical="center"/>
    </xf>
    <xf numFmtId="177" fontId="85" fillId="9" borderId="7" xfId="23" applyNumberFormat="1" applyFont="1" applyFill="1" applyBorder="1" applyAlignment="1">
      <alignment horizontal="center" vertical="center" shrinkToFit="1"/>
    </xf>
    <xf numFmtId="44" fontId="73" fillId="0" borderId="6" xfId="32" applyFont="1" applyFill="1" applyBorder="1" applyAlignment="1">
      <alignment horizontal="center" vertical="center"/>
    </xf>
    <xf numFmtId="176" fontId="73" fillId="0" borderId="2" xfId="22" applyNumberFormat="1" applyFont="1" applyFill="1" applyBorder="1" applyAlignment="1">
      <alignment horizontal="center" vertical="center" shrinkToFit="1"/>
    </xf>
    <xf numFmtId="176" fontId="73" fillId="0" borderId="6" xfId="22" applyNumberFormat="1" applyFont="1" applyFill="1" applyBorder="1" applyAlignment="1">
      <alignment horizontal="center" vertical="center" shrinkToFit="1"/>
    </xf>
    <xf numFmtId="177" fontId="74" fillId="0" borderId="0" xfId="0" applyFont="1" applyFill="1" applyBorder="1" applyAlignment="1">
      <alignment horizontal="left"/>
    </xf>
    <xf numFmtId="0" fontId="74" fillId="0" borderId="0" xfId="0" applyNumberFormat="1" applyFont="1" applyFill="1" applyBorder="1" applyAlignment="1">
      <alignment horizontal="center"/>
    </xf>
    <xf numFmtId="177" fontId="75" fillId="0" borderId="6" xfId="23" applyFont="1" applyFill="1" applyBorder="1" applyAlignment="1">
      <alignment horizontal="center" vertical="center" shrinkToFit="1"/>
    </xf>
    <xf numFmtId="177" fontId="74" fillId="0" borderId="0" xfId="0" applyFont="1" applyFill="1" applyBorder="1" applyAlignment="1">
      <alignment horizontal="left" vertical="center"/>
    </xf>
    <xf numFmtId="49" fontId="75" fillId="0" borderId="0" xfId="17" applyNumberFormat="1" applyFont="1" applyFill="1" applyBorder="1" applyAlignment="1" applyProtection="1">
      <alignment horizontal="center" vertical="center"/>
      <protection locked="0"/>
    </xf>
    <xf numFmtId="177" fontId="75" fillId="0" borderId="0" xfId="23" applyFont="1" applyFill="1" applyBorder="1" applyAlignment="1">
      <alignment horizontal="center" vertical="center" shrinkToFit="1"/>
    </xf>
    <xf numFmtId="177" fontId="74" fillId="7" borderId="0" xfId="23" applyFont="1" applyFill="1" applyBorder="1" applyAlignment="1">
      <alignment horizontal="center" vertical="center" shrinkToFit="1"/>
    </xf>
    <xf numFmtId="177" fontId="74" fillId="7" borderId="8" xfId="0" applyFont="1" applyFill="1" applyBorder="1" applyAlignment="1">
      <alignment horizontal="left" vertical="center"/>
    </xf>
    <xf numFmtId="177" fontId="74" fillId="2" borderId="0" xfId="0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left"/>
    </xf>
    <xf numFmtId="177" fontId="77" fillId="0" borderId="0" xfId="0" applyFont="1" applyFill="1" applyBorder="1" applyAlignment="1">
      <alignment vertical="center"/>
    </xf>
    <xf numFmtId="177" fontId="77" fillId="0" borderId="0" xfId="0" applyFont="1" applyBorder="1" applyAlignment="1">
      <alignment horizontal="center" vertical="center"/>
    </xf>
    <xf numFmtId="176" fontId="74" fillId="2" borderId="0" xfId="0" applyNumberFormat="1" applyFont="1" applyFill="1" applyBorder="1" applyAlignment="1">
      <alignment horizontal="center" vertical="center"/>
    </xf>
    <xf numFmtId="176" fontId="77" fillId="0" borderId="0" xfId="0" applyNumberFormat="1" applyFont="1" applyFill="1" applyBorder="1" applyAlignment="1">
      <alignment horizontal="center" vertical="center"/>
    </xf>
    <xf numFmtId="49" fontId="77" fillId="0" borderId="1" xfId="0" applyNumberFormat="1" applyFont="1" applyFill="1" applyBorder="1" applyAlignment="1">
      <alignment horizontal="center" vertical="center"/>
    </xf>
    <xf numFmtId="177" fontId="74" fillId="8" borderId="11" xfId="0" applyFont="1" applyFill="1" applyBorder="1" applyAlignment="1">
      <alignment horizontal="center" vertical="center"/>
    </xf>
    <xf numFmtId="176" fontId="75" fillId="8" borderId="6" xfId="0" applyNumberFormat="1" applyFont="1" applyFill="1" applyBorder="1" applyAlignment="1">
      <alignment horizontal="center" vertical="center"/>
    </xf>
    <xf numFmtId="0" fontId="73" fillId="8" borderId="1" xfId="0" applyNumberFormat="1" applyFont="1" applyFill="1" applyBorder="1" applyAlignment="1" applyProtection="1">
      <alignment horizontal="center" wrapText="1"/>
      <protection locked="0"/>
    </xf>
    <xf numFmtId="176" fontId="73" fillId="8" borderId="10" xfId="0" applyNumberFormat="1" applyFont="1" applyFill="1" applyBorder="1" applyAlignment="1">
      <alignment horizontal="center"/>
    </xf>
    <xf numFmtId="176" fontId="73" fillId="8" borderId="0" xfId="0" applyNumberFormat="1" applyFont="1" applyFill="1" applyBorder="1" applyAlignment="1">
      <alignment horizontal="center"/>
    </xf>
    <xf numFmtId="177" fontId="73" fillId="8" borderId="1" xfId="23" applyFont="1" applyFill="1" applyBorder="1" applyAlignment="1">
      <alignment horizontal="center" shrinkToFit="1"/>
    </xf>
    <xf numFmtId="177" fontId="73" fillId="0" borderId="1" xfId="0" applyFont="1" applyFill="1" applyBorder="1" applyAlignment="1">
      <alignment vertical="center"/>
    </xf>
    <xf numFmtId="177" fontId="73" fillId="0" borderId="1" xfId="0" applyFont="1" applyFill="1" applyBorder="1" applyAlignment="1">
      <alignment horizontal="center" vertical="center"/>
    </xf>
    <xf numFmtId="177" fontId="73" fillId="0" borderId="1" xfId="0" applyFont="1" applyFill="1" applyBorder="1" applyAlignment="1">
      <alignment horizontal="center" vertical="center" wrapText="1"/>
    </xf>
    <xf numFmtId="0" fontId="73" fillId="0" borderId="1" xfId="22" applyNumberFormat="1" applyFont="1" applyFill="1" applyBorder="1" applyAlignment="1">
      <alignment vertical="center"/>
    </xf>
    <xf numFmtId="177" fontId="73" fillId="0" borderId="2" xfId="0" applyFont="1" applyFill="1" applyBorder="1" applyAlignment="1">
      <alignment horizontal="center" vertical="center" wrapText="1"/>
    </xf>
    <xf numFmtId="0" fontId="73" fillId="0" borderId="1" xfId="0" applyNumberFormat="1" applyFont="1" applyFill="1" applyBorder="1" applyAlignment="1" applyProtection="1">
      <alignment horizontal="center" wrapText="1"/>
      <protection locked="0"/>
    </xf>
    <xf numFmtId="176" fontId="73" fillId="0" borderId="10" xfId="0" applyNumberFormat="1" applyFont="1" applyFill="1" applyBorder="1" applyAlignment="1">
      <alignment horizontal="center"/>
    </xf>
    <xf numFmtId="177" fontId="73" fillId="0" borderId="1" xfId="23" applyFont="1" applyFill="1" applyBorder="1" applyAlignment="1">
      <alignment horizontal="center" shrinkToFit="1"/>
    </xf>
    <xf numFmtId="177" fontId="73" fillId="8" borderId="8" xfId="0" applyFont="1" applyFill="1" applyBorder="1" applyAlignment="1">
      <alignment horizontal="left" wrapText="1"/>
    </xf>
    <xf numFmtId="0" fontId="73" fillId="8" borderId="1" xfId="0" applyNumberFormat="1" applyFont="1" applyFill="1" applyBorder="1" applyAlignment="1">
      <alignment horizontal="center" wrapText="1"/>
    </xf>
    <xf numFmtId="177" fontId="73" fillId="0" borderId="8" xfId="0" applyFont="1" applyFill="1" applyBorder="1" applyAlignment="1">
      <alignment horizontal="left" wrapText="1"/>
    </xf>
    <xf numFmtId="0" fontId="73" fillId="0" borderId="1" xfId="0" applyNumberFormat="1" applyFont="1" applyFill="1" applyBorder="1" applyAlignment="1">
      <alignment horizontal="center" wrapText="1"/>
    </xf>
    <xf numFmtId="0" fontId="73" fillId="8" borderId="1" xfId="0" applyNumberFormat="1" applyFont="1" applyFill="1" applyBorder="1" applyAlignment="1" applyProtection="1">
      <alignment horizontal="left" wrapText="1"/>
      <protection locked="0"/>
    </xf>
    <xf numFmtId="177" fontId="74" fillId="0" borderId="1" xfId="0" applyFont="1" applyFill="1" applyBorder="1" applyAlignment="1" applyProtection="1">
      <alignment horizontal="left" vertical="center"/>
      <protection locked="0"/>
    </xf>
    <xf numFmtId="49" fontId="74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77" fontId="87" fillId="0" borderId="0" xfId="22" applyFont="1" applyBorder="1" applyAlignment="1">
      <alignment horizontal="left"/>
    </xf>
    <xf numFmtId="177" fontId="68" fillId="0" borderId="0" xfId="0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center" vertical="center"/>
    </xf>
    <xf numFmtId="177" fontId="68" fillId="0" borderId="0" xfId="0" applyNumberFormat="1" applyFont="1" applyBorder="1">
      <alignment vertical="center"/>
    </xf>
    <xf numFmtId="177" fontId="68" fillId="0" borderId="0" xfId="0" applyFont="1" applyBorder="1">
      <alignment vertical="center"/>
    </xf>
    <xf numFmtId="177" fontId="20" fillId="0" borderId="0" xfId="0" applyFont="1" applyBorder="1">
      <alignment vertical="center"/>
    </xf>
    <xf numFmtId="177" fontId="76" fillId="0" borderId="0" xfId="0" applyFont="1" applyBorder="1" applyAlignment="1">
      <alignment horizontal="right"/>
    </xf>
    <xf numFmtId="177" fontId="72" fillId="0" borderId="8" xfId="0" applyFont="1" applyFill="1" applyBorder="1" applyAlignment="1">
      <alignment vertical="center"/>
    </xf>
    <xf numFmtId="177" fontId="72" fillId="0" borderId="0" xfId="0" applyFont="1" applyFill="1" applyBorder="1" applyAlignment="1">
      <alignment horizontal="center" vertical="center"/>
    </xf>
    <xf numFmtId="177" fontId="72" fillId="0" borderId="0" xfId="0" applyFont="1" applyFill="1" applyBorder="1" applyAlignment="1">
      <alignment horizontal="center" vertical="center" wrapText="1"/>
    </xf>
    <xf numFmtId="49" fontId="77" fillId="0" borderId="1" xfId="0" applyNumberFormat="1" applyFont="1" applyFill="1" applyBorder="1" applyAlignment="1">
      <alignment horizontal="left" vertical="center"/>
    </xf>
    <xf numFmtId="49" fontId="77" fillId="8" borderId="1" xfId="0" applyNumberFormat="1" applyFont="1" applyFill="1" applyBorder="1" applyAlignment="1">
      <alignment horizontal="left" vertical="center"/>
    </xf>
    <xf numFmtId="177" fontId="17" fillId="0" borderId="0" xfId="22" applyFont="1" applyBorder="1" applyAlignment="1"/>
    <xf numFmtId="177" fontId="6" fillId="0" borderId="0" xfId="0" applyFont="1" applyBorder="1" applyAlignment="1">
      <alignment horizontal="center" vertical="center"/>
    </xf>
    <xf numFmtId="49" fontId="77" fillId="8" borderId="2" xfId="0" applyNumberFormat="1" applyFont="1" applyFill="1" applyBorder="1" applyAlignment="1">
      <alignment horizontal="left" vertical="center"/>
    </xf>
    <xf numFmtId="49" fontId="77" fillId="8" borderId="2" xfId="0" applyNumberFormat="1" applyFont="1" applyFill="1" applyBorder="1" applyAlignment="1">
      <alignment horizontal="center" vertical="center"/>
    </xf>
    <xf numFmtId="176" fontId="77" fillId="8" borderId="2" xfId="0" applyNumberFormat="1" applyFont="1" applyFill="1" applyBorder="1" applyAlignment="1">
      <alignment horizontal="center" vertical="center"/>
    </xf>
    <xf numFmtId="177" fontId="72" fillId="0" borderId="8" xfId="0" applyFont="1" applyFill="1" applyBorder="1" applyAlignment="1">
      <alignment horizontal="left" vertical="center"/>
    </xf>
    <xf numFmtId="177" fontId="74" fillId="8" borderId="10" xfId="0" applyFont="1" applyFill="1" applyBorder="1" applyAlignment="1">
      <alignment horizontal="center"/>
    </xf>
    <xf numFmtId="177" fontId="6" fillId="0" borderId="3" xfId="0" applyFont="1" applyBorder="1">
      <alignment vertical="center"/>
    </xf>
    <xf numFmtId="177" fontId="6" fillId="0" borderId="3" xfId="0" applyFont="1" applyBorder="1" applyAlignment="1">
      <alignment horizontal="center" vertical="center"/>
    </xf>
    <xf numFmtId="177" fontId="6" fillId="0" borderId="3" xfId="0" applyNumberFormat="1" applyFont="1" applyBorder="1">
      <alignment vertical="center"/>
    </xf>
    <xf numFmtId="177" fontId="3" fillId="0" borderId="3" xfId="0" applyFont="1" applyBorder="1">
      <alignment vertical="center"/>
    </xf>
    <xf numFmtId="177" fontId="76" fillId="0" borderId="3" xfId="0" applyFont="1" applyBorder="1" applyAlignment="1">
      <alignment horizontal="right"/>
    </xf>
    <xf numFmtId="179" fontId="88" fillId="0" borderId="3" xfId="0" applyNumberFormat="1" applyFont="1" applyBorder="1" applyAlignment="1">
      <alignment horizontal="left" vertical="center"/>
    </xf>
    <xf numFmtId="176" fontId="75" fillId="0" borderId="2" xfId="0" applyNumberFormat="1" applyFont="1" applyFill="1" applyBorder="1" applyAlignment="1">
      <alignment horizontal="center" vertical="center"/>
    </xf>
    <xf numFmtId="177" fontId="74" fillId="0" borderId="2" xfId="0" applyFont="1" applyFill="1" applyBorder="1" applyAlignment="1">
      <alignment horizontal="center" vertical="center"/>
    </xf>
    <xf numFmtId="0" fontId="73" fillId="0" borderId="1" xfId="0" applyNumberFormat="1" applyFont="1" applyFill="1" applyBorder="1" applyAlignment="1" applyProtection="1">
      <alignment horizontal="left" wrapText="1"/>
      <protection locked="0"/>
    </xf>
    <xf numFmtId="0" fontId="73" fillId="0" borderId="2" xfId="22" applyNumberFormat="1" applyFont="1" applyFill="1" applyBorder="1" applyAlignment="1">
      <alignment vertical="center"/>
    </xf>
    <xf numFmtId="0" fontId="73" fillId="0" borderId="2" xfId="22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 applyProtection="1">
      <alignment horizontal="left" wrapText="1"/>
      <protection locked="0"/>
    </xf>
    <xf numFmtId="176" fontId="72" fillId="0" borderId="0" xfId="22" applyNumberFormat="1" applyFont="1" applyFill="1" applyBorder="1" applyAlignment="1">
      <alignment horizontal="left" vertical="center" shrinkToFit="1"/>
    </xf>
    <xf numFmtId="177" fontId="74" fillId="0" borderId="0" xfId="0" applyFont="1" applyFill="1" applyBorder="1" applyAlignment="1">
      <alignment horizontal="center"/>
    </xf>
    <xf numFmtId="177" fontId="75" fillId="0" borderId="2" xfId="0" applyFont="1" applyFill="1" applyBorder="1" applyAlignment="1">
      <alignment horizontal="left"/>
    </xf>
    <xf numFmtId="177" fontId="75" fillId="0" borderId="2" xfId="0" applyFont="1" applyFill="1" applyBorder="1" applyAlignment="1">
      <alignment horizontal="center"/>
    </xf>
    <xf numFmtId="177" fontId="75" fillId="8" borderId="2" xfId="0" applyFont="1" applyFill="1" applyBorder="1" applyAlignment="1">
      <alignment horizontal="left" vertical="center"/>
    </xf>
    <xf numFmtId="177" fontId="75" fillId="8" borderId="2" xfId="0" applyFont="1" applyFill="1" applyBorder="1" applyAlignment="1">
      <alignment horizontal="center" vertical="center"/>
    </xf>
    <xf numFmtId="177" fontId="75" fillId="8" borderId="1" xfId="23" applyFont="1" applyFill="1" applyBorder="1" applyAlignment="1">
      <alignment horizontal="center" vertical="center" shrinkToFit="1"/>
    </xf>
    <xf numFmtId="49" fontId="75" fillId="8" borderId="1" xfId="17" applyNumberFormat="1" applyFont="1" applyFill="1" applyBorder="1" applyAlignment="1" applyProtection="1">
      <alignment horizontal="center" vertical="center"/>
      <protection locked="0"/>
    </xf>
    <xf numFmtId="177" fontId="74" fillId="0" borderId="2" xfId="0" applyFont="1" applyFill="1" applyBorder="1" applyAlignment="1">
      <alignment horizontal="left" vertical="center"/>
    </xf>
    <xf numFmtId="49" fontId="75" fillId="0" borderId="2" xfId="17" applyNumberFormat="1" applyFont="1" applyFill="1" applyBorder="1" applyAlignment="1" applyProtection="1">
      <alignment horizontal="center" vertical="center"/>
      <protection locked="0"/>
    </xf>
    <xf numFmtId="177" fontId="75" fillId="0" borderId="2" xfId="23" applyFont="1" applyFill="1" applyBorder="1" applyAlignment="1">
      <alignment horizontal="center" vertical="center" shrinkToFit="1"/>
    </xf>
    <xf numFmtId="177" fontId="5" fillId="0" borderId="6" xfId="0" applyFont="1" applyFill="1" applyBorder="1" applyAlignment="1">
      <alignment horizontal="center" vertical="center"/>
    </xf>
    <xf numFmtId="177" fontId="74" fillId="0" borderId="9" xfId="0" applyFont="1" applyFill="1" applyBorder="1" applyAlignment="1">
      <alignment horizontal="left"/>
    </xf>
    <xf numFmtId="0" fontId="74" fillId="0" borderId="2" xfId="0" applyNumberFormat="1" applyFont="1" applyFill="1" applyBorder="1" applyAlignment="1">
      <alignment horizontal="center"/>
    </xf>
    <xf numFmtId="177" fontId="74" fillId="0" borderId="11" xfId="0" applyFont="1" applyFill="1" applyBorder="1" applyAlignment="1">
      <alignment horizontal="center"/>
    </xf>
    <xf numFmtId="177" fontId="73" fillId="8" borderId="1" xfId="0" applyFont="1" applyFill="1" applyBorder="1" applyAlignment="1">
      <alignment vertical="center"/>
    </xf>
    <xf numFmtId="176" fontId="73" fillId="8" borderId="1" xfId="0" applyNumberFormat="1" applyFont="1" applyFill="1" applyBorder="1" applyAlignment="1">
      <alignment horizontal="center" vertical="center"/>
    </xf>
    <xf numFmtId="176" fontId="73" fillId="8" borderId="10" xfId="0" applyNumberFormat="1" applyFont="1" applyFill="1" applyBorder="1" applyAlignment="1">
      <alignment horizontal="center" vertical="center"/>
    </xf>
    <xf numFmtId="177" fontId="73" fillId="8" borderId="10" xfId="23" applyFont="1" applyFill="1" applyBorder="1" applyAlignment="1">
      <alignment horizontal="center" vertical="center" shrinkToFit="1"/>
    </xf>
    <xf numFmtId="177" fontId="73" fillId="8" borderId="2" xfId="0" applyFont="1" applyFill="1" applyBorder="1" applyAlignment="1">
      <alignment vertical="center"/>
    </xf>
    <xf numFmtId="177" fontId="73" fillId="8" borderId="11" xfId="23" applyFont="1" applyFill="1" applyBorder="1" applyAlignment="1">
      <alignment horizontal="center" vertical="center" shrinkToFit="1"/>
    </xf>
    <xf numFmtId="176" fontId="73" fillId="8" borderId="2" xfId="0" applyNumberFormat="1" applyFont="1" applyFill="1" applyBorder="1" applyAlignment="1">
      <alignment horizontal="center" vertical="center"/>
    </xf>
    <xf numFmtId="176" fontId="73" fillId="8" borderId="11" xfId="0" applyNumberFormat="1" applyFont="1" applyFill="1" applyBorder="1" applyAlignment="1">
      <alignment horizontal="center" vertical="center"/>
    </xf>
    <xf numFmtId="177" fontId="72" fillId="0" borderId="2" xfId="0" applyFont="1" applyFill="1" applyBorder="1" applyAlignment="1">
      <alignment vertical="center"/>
    </xf>
    <xf numFmtId="177" fontId="72" fillId="0" borderId="2" xfId="0" applyFont="1" applyFill="1" applyBorder="1" applyAlignment="1">
      <alignment horizontal="center" vertical="center"/>
    </xf>
    <xf numFmtId="0" fontId="73" fillId="8" borderId="2" xfId="0" applyNumberFormat="1" applyFont="1" applyFill="1" applyBorder="1" applyAlignment="1">
      <alignment horizontal="left"/>
    </xf>
    <xf numFmtId="0" fontId="73" fillId="8" borderId="2" xfId="0" applyNumberFormat="1" applyFont="1" applyFill="1" applyBorder="1" applyAlignment="1">
      <alignment horizontal="center"/>
    </xf>
    <xf numFmtId="176" fontId="73" fillId="8" borderId="2" xfId="0" applyNumberFormat="1" applyFont="1" applyFill="1" applyBorder="1" applyAlignment="1">
      <alignment horizontal="center"/>
    </xf>
    <xf numFmtId="177" fontId="73" fillId="8" borderId="11" xfId="23" applyFont="1" applyFill="1" applyBorder="1" applyAlignment="1">
      <alignment horizontal="center" shrinkToFit="1"/>
    </xf>
    <xf numFmtId="0" fontId="73" fillId="0" borderId="12" xfId="0" applyNumberFormat="1" applyFont="1" applyFill="1" applyBorder="1" applyAlignment="1">
      <alignment horizontal="left"/>
    </xf>
    <xf numFmtId="0" fontId="73" fillId="7" borderId="13" xfId="0" applyNumberFormat="1" applyFont="1" applyFill="1" applyBorder="1" applyAlignment="1">
      <alignment horizontal="center"/>
    </xf>
    <xf numFmtId="176" fontId="73" fillId="7" borderId="13" xfId="0" applyNumberFormat="1" applyFont="1" applyFill="1" applyBorder="1" applyAlignment="1">
      <alignment horizontal="center"/>
    </xf>
    <xf numFmtId="176" fontId="73" fillId="0" borderId="13" xfId="0" applyNumberFormat="1" applyFont="1" applyFill="1" applyBorder="1" applyAlignment="1">
      <alignment horizontal="center"/>
    </xf>
    <xf numFmtId="177" fontId="73" fillId="7" borderId="13" xfId="23" applyFont="1" applyFill="1" applyBorder="1" applyAlignment="1">
      <alignment horizontal="center" shrinkToFit="1"/>
    </xf>
    <xf numFmtId="177" fontId="73" fillId="8" borderId="9" xfId="0" applyFont="1" applyFill="1" applyBorder="1" applyAlignment="1">
      <alignment horizontal="left" wrapText="1"/>
    </xf>
    <xf numFmtId="0" fontId="73" fillId="8" borderId="2" xfId="0" applyNumberFormat="1" applyFont="1" applyFill="1" applyBorder="1" applyAlignment="1">
      <alignment horizontal="center" wrapText="1"/>
    </xf>
    <xf numFmtId="176" fontId="73" fillId="8" borderId="6" xfId="0" applyNumberFormat="1" applyFont="1" applyFill="1" applyBorder="1" applyAlignment="1">
      <alignment horizontal="center"/>
    </xf>
    <xf numFmtId="0" fontId="72" fillId="0" borderId="1" xfId="0" applyNumberFormat="1" applyFont="1" applyFill="1" applyBorder="1" applyAlignment="1">
      <alignment vertical="center"/>
    </xf>
    <xf numFmtId="0" fontId="72" fillId="0" borderId="1" xfId="0" applyNumberFormat="1" applyFont="1" applyFill="1" applyBorder="1" applyAlignment="1">
      <alignment horizontal="center" vertical="center"/>
    </xf>
    <xf numFmtId="177" fontId="73" fillId="7" borderId="5" xfId="0" applyFont="1" applyFill="1" applyBorder="1" applyAlignment="1">
      <alignment vertical="center"/>
    </xf>
    <xf numFmtId="177" fontId="73" fillId="7" borderId="4" xfId="0" applyFont="1" applyFill="1" applyBorder="1" applyAlignment="1">
      <alignment horizontal="center" vertical="center"/>
    </xf>
    <xf numFmtId="176" fontId="73" fillId="7" borderId="3" xfId="0" applyNumberFormat="1" applyFont="1" applyFill="1" applyBorder="1" applyAlignment="1">
      <alignment horizontal="center" vertical="center"/>
    </xf>
    <xf numFmtId="176" fontId="73" fillId="7" borderId="4" xfId="0" applyNumberFormat="1" applyFont="1" applyFill="1" applyBorder="1" applyAlignment="1">
      <alignment horizontal="center" vertical="center"/>
    </xf>
    <xf numFmtId="176" fontId="73" fillId="7" borderId="7" xfId="0" applyNumberFormat="1" applyFont="1" applyFill="1" applyBorder="1" applyAlignment="1">
      <alignment horizontal="center" vertical="center"/>
    </xf>
    <xf numFmtId="177" fontId="74" fillId="0" borderId="2" xfId="0" applyFont="1" applyFill="1" applyBorder="1" applyAlignment="1">
      <alignment vertical="center"/>
    </xf>
    <xf numFmtId="176" fontId="75" fillId="0" borderId="9" xfId="0" applyNumberFormat="1" applyFont="1" applyFill="1" applyBorder="1" applyAlignment="1">
      <alignment horizontal="center" vertical="center"/>
    </xf>
    <xf numFmtId="176" fontId="75" fillId="0" borderId="11" xfId="0" applyNumberFormat="1" applyFont="1" applyFill="1" applyBorder="1" applyAlignment="1">
      <alignment horizontal="center" vertical="center"/>
    </xf>
    <xf numFmtId="177" fontId="75" fillId="0" borderId="2" xfId="23" applyFont="1" applyFill="1" applyBorder="1" applyAlignment="1">
      <alignment horizontal="center" shrinkToFit="1"/>
    </xf>
    <xf numFmtId="0" fontId="56" fillId="0" borderId="21" xfId="0" applyNumberFormat="1" applyFont="1" applyBorder="1" applyAlignment="1">
      <alignment vertical="center"/>
    </xf>
    <xf numFmtId="0" fontId="56" fillId="0" borderId="0" xfId="0" applyNumberFormat="1" applyFont="1" applyBorder="1" applyAlignment="1">
      <alignment horizontal="center" vertical="center"/>
    </xf>
    <xf numFmtId="176" fontId="74" fillId="8" borderId="6" xfId="0" applyNumberFormat="1" applyFont="1" applyFill="1" applyBorder="1" applyAlignment="1">
      <alignment horizontal="center" vertical="center"/>
    </xf>
    <xf numFmtId="0" fontId="73" fillId="8" borderId="2" xfId="0" applyNumberFormat="1" applyFont="1" applyFill="1" applyBorder="1" applyAlignment="1" applyProtection="1">
      <alignment horizontal="left" wrapText="1"/>
      <protection locked="0"/>
    </xf>
    <xf numFmtId="0" fontId="73" fillId="8" borderId="2" xfId="0" applyNumberFormat="1" applyFont="1" applyFill="1" applyBorder="1" applyAlignment="1" applyProtection="1">
      <alignment horizontal="center" wrapText="1"/>
      <protection locked="0"/>
    </xf>
    <xf numFmtId="176" fontId="73" fillId="8" borderId="11" xfId="0" applyNumberFormat="1" applyFont="1" applyFill="1" applyBorder="1" applyAlignment="1">
      <alignment horizontal="center"/>
    </xf>
    <xf numFmtId="177" fontId="73" fillId="8" borderId="2" xfId="23" applyFont="1" applyFill="1" applyBorder="1" applyAlignment="1">
      <alignment horizontal="center" shrinkToFit="1"/>
    </xf>
    <xf numFmtId="177" fontId="72" fillId="8" borderId="8" xfId="0" applyFont="1" applyFill="1" applyBorder="1" applyAlignment="1">
      <alignment horizontal="left" vertical="center"/>
    </xf>
    <xf numFmtId="177" fontId="72" fillId="8" borderId="1" xfId="0" applyFont="1" applyFill="1" applyBorder="1" applyAlignment="1">
      <alignment horizontal="center" vertical="center"/>
    </xf>
    <xf numFmtId="177" fontId="72" fillId="8" borderId="9" xfId="0" applyFont="1" applyFill="1" applyBorder="1" applyAlignment="1">
      <alignment horizontal="left" vertical="center"/>
    </xf>
    <xf numFmtId="177" fontId="72" fillId="8" borderId="2" xfId="0" applyFont="1" applyFill="1" applyBorder="1" applyAlignment="1">
      <alignment horizontal="center" vertical="center"/>
    </xf>
    <xf numFmtId="177" fontId="74" fillId="8" borderId="1" xfId="0" applyFont="1" applyFill="1" applyBorder="1" applyAlignment="1" applyProtection="1">
      <alignment horizontal="left" vertical="center"/>
      <protection locked="0"/>
    </xf>
    <xf numFmtId="49" fontId="74" fillId="8" borderId="10" xfId="0" applyNumberFormat="1" applyFont="1" applyFill="1" applyBorder="1" applyAlignment="1" applyProtection="1">
      <alignment horizontal="center" vertical="center"/>
      <protection locked="0"/>
    </xf>
    <xf numFmtId="176" fontId="74" fillId="8" borderId="10" xfId="0" applyNumberFormat="1" applyFont="1" applyFill="1" applyBorder="1" applyAlignment="1">
      <alignment horizontal="center" vertical="center"/>
    </xf>
    <xf numFmtId="177" fontId="74" fillId="8" borderId="2" xfId="0" applyFont="1" applyFill="1" applyBorder="1" applyAlignment="1" applyProtection="1">
      <alignment horizontal="left" vertical="center"/>
      <protection locked="0"/>
    </xf>
    <xf numFmtId="49" fontId="74" fillId="8" borderId="11" xfId="0" applyNumberFormat="1" applyFont="1" applyFill="1" applyBorder="1" applyAlignment="1" applyProtection="1">
      <alignment horizontal="center" vertical="center"/>
      <protection locked="0"/>
    </xf>
    <xf numFmtId="176" fontId="74" fillId="8" borderId="11" xfId="0" applyNumberFormat="1" applyFont="1" applyFill="1" applyBorder="1" applyAlignment="1">
      <alignment horizontal="center" vertical="center"/>
    </xf>
    <xf numFmtId="177" fontId="101" fillId="0" borderId="21" xfId="0" applyFont="1" applyBorder="1" applyAlignment="1">
      <alignment horizontal="center" vertical="center"/>
    </xf>
    <xf numFmtId="177" fontId="101" fillId="0" borderId="0" xfId="0" applyFont="1" applyBorder="1" applyAlignment="1">
      <alignment horizontal="center" vertical="center"/>
    </xf>
    <xf numFmtId="177" fontId="101" fillId="0" borderId="22" xfId="0" applyFont="1" applyBorder="1" applyAlignment="1">
      <alignment horizontal="center" vertical="center"/>
    </xf>
    <xf numFmtId="177" fontId="38" fillId="0" borderId="21" xfId="22" applyFont="1" applyBorder="1" applyAlignment="1">
      <alignment horizontal="center"/>
    </xf>
    <xf numFmtId="177" fontId="38" fillId="0" borderId="0" xfId="22" applyFont="1" applyBorder="1" applyAlignment="1">
      <alignment horizontal="center"/>
    </xf>
    <xf numFmtId="177" fontId="37" fillId="7" borderId="21" xfId="34" applyFont="1" applyFill="1" applyBorder="1" applyAlignment="1" applyProtection="1">
      <alignment horizontal="center" vertical="center"/>
    </xf>
    <xf numFmtId="177" fontId="37" fillId="7" borderId="0" xfId="34" applyFont="1" applyFill="1" applyBorder="1" applyAlignment="1" applyProtection="1">
      <alignment horizontal="center" vertical="center"/>
    </xf>
    <xf numFmtId="177" fontId="100" fillId="7" borderId="21" xfId="0" applyFont="1" applyFill="1" applyBorder="1" applyAlignment="1">
      <alignment vertical="center"/>
    </xf>
    <xf numFmtId="177" fontId="100" fillId="7" borderId="0" xfId="0" applyFont="1" applyFill="1" applyBorder="1" applyAlignment="1">
      <alignment vertical="center"/>
    </xf>
    <xf numFmtId="177" fontId="93" fillId="7" borderId="21" xfId="0" applyFont="1" applyFill="1" applyBorder="1" applyAlignment="1">
      <alignment horizontal="center" vertical="center"/>
    </xf>
    <xf numFmtId="177" fontId="93" fillId="7" borderId="0" xfId="0" applyFont="1" applyFill="1" applyBorder="1" applyAlignment="1">
      <alignment horizontal="center" vertical="center"/>
    </xf>
    <xf numFmtId="177" fontId="93" fillId="7" borderId="22" xfId="0" applyFont="1" applyFill="1" applyBorder="1" applyAlignment="1">
      <alignment horizontal="center" vertical="center"/>
    </xf>
    <xf numFmtId="177" fontId="102" fillId="0" borderId="0" xfId="0" applyFont="1" applyAlignment="1">
      <alignment horizontal="center" vertical="center"/>
    </xf>
    <xf numFmtId="177" fontId="57" fillId="7" borderId="21" xfId="0" applyFont="1" applyFill="1" applyBorder="1" applyAlignment="1">
      <alignment vertical="center"/>
    </xf>
    <xf numFmtId="177" fontId="57" fillId="7" borderId="0" xfId="0" applyFont="1" applyFill="1" applyBorder="1" applyAlignment="1">
      <alignment vertical="center"/>
    </xf>
    <xf numFmtId="177" fontId="86" fillId="11" borderId="0" xfId="34" applyFont="1" applyFill="1" applyAlignment="1" applyProtection="1">
      <alignment horizontal="center"/>
    </xf>
    <xf numFmtId="177" fontId="87" fillId="0" borderId="0" xfId="22" applyFont="1" applyAlignment="1">
      <alignment horizontal="left"/>
    </xf>
    <xf numFmtId="177" fontId="71" fillId="10" borderId="5" xfId="0" applyFont="1" applyFill="1" applyBorder="1" applyAlignment="1">
      <alignment horizontal="center" vertical="center"/>
    </xf>
    <xf numFmtId="177" fontId="71" fillId="10" borderId="3" xfId="0" applyFont="1" applyFill="1" applyBorder="1" applyAlignment="1">
      <alignment horizontal="center" vertical="center"/>
    </xf>
    <xf numFmtId="177" fontId="71" fillId="10" borderId="7" xfId="0" applyFont="1" applyFill="1" applyBorder="1" applyAlignment="1">
      <alignment horizontal="center" vertical="center"/>
    </xf>
    <xf numFmtId="177" fontId="71" fillId="10" borderId="8" xfId="0" applyFont="1" applyFill="1" applyBorder="1" applyAlignment="1">
      <alignment horizontal="center" vertical="center"/>
    </xf>
    <xf numFmtId="177" fontId="71" fillId="10" borderId="0" xfId="0" applyFont="1" applyFill="1" applyBorder="1" applyAlignment="1">
      <alignment horizontal="center" vertical="center"/>
    </xf>
    <xf numFmtId="177" fontId="71" fillId="10" borderId="10" xfId="0" applyFont="1" applyFill="1" applyBorder="1" applyAlignment="1">
      <alignment horizontal="center" vertical="center"/>
    </xf>
    <xf numFmtId="177" fontId="71" fillId="10" borderId="1" xfId="0" applyFont="1" applyFill="1" applyBorder="1" applyAlignment="1">
      <alignment horizontal="center" vertical="center"/>
    </xf>
    <xf numFmtId="177" fontId="71" fillId="10" borderId="29" xfId="0" applyFont="1" applyFill="1" applyBorder="1" applyAlignment="1">
      <alignment horizontal="center" vertical="center"/>
    </xf>
    <xf numFmtId="177" fontId="5" fillId="0" borderId="6" xfId="0" applyFont="1" applyFill="1" applyBorder="1" applyAlignment="1">
      <alignment horizontal="center" vertical="center"/>
    </xf>
    <xf numFmtId="0" fontId="57" fillId="7" borderId="21" xfId="0" applyNumberFormat="1" applyFont="1" applyFill="1" applyBorder="1" applyAlignment="1">
      <alignment vertical="center"/>
    </xf>
    <xf numFmtId="0" fontId="57" fillId="7" borderId="0" xfId="0" applyNumberFormat="1" applyFont="1" applyFill="1" applyBorder="1" applyAlignment="1">
      <alignment vertical="center"/>
    </xf>
    <xf numFmtId="177" fontId="71" fillId="10" borderId="12" xfId="0" applyFont="1" applyFill="1" applyBorder="1" applyAlignment="1">
      <alignment horizontal="center" vertical="center"/>
    </xf>
    <xf numFmtId="177" fontId="71" fillId="10" borderId="13" xfId="0" applyFont="1" applyFill="1" applyBorder="1" applyAlignment="1">
      <alignment horizontal="center" vertical="center"/>
    </xf>
    <xf numFmtId="177" fontId="84" fillId="10" borderId="12" xfId="0" applyFont="1" applyFill="1" applyBorder="1" applyAlignment="1">
      <alignment horizontal="center" vertical="center"/>
    </xf>
    <xf numFmtId="177" fontId="84" fillId="10" borderId="13" xfId="0" applyFont="1" applyFill="1" applyBorder="1" applyAlignment="1">
      <alignment horizontal="center" vertical="center"/>
    </xf>
    <xf numFmtId="177" fontId="84" fillId="10" borderId="14" xfId="0" applyFont="1" applyFill="1" applyBorder="1" applyAlignment="1">
      <alignment horizontal="center" vertical="center"/>
    </xf>
    <xf numFmtId="177" fontId="71" fillId="10" borderId="9" xfId="0" applyFont="1" applyFill="1" applyBorder="1" applyAlignment="1">
      <alignment horizontal="center" vertical="center"/>
    </xf>
    <xf numFmtId="177" fontId="71" fillId="10" borderId="6" xfId="0" applyFont="1" applyFill="1" applyBorder="1" applyAlignment="1">
      <alignment horizontal="center" vertical="center"/>
    </xf>
    <xf numFmtId="177" fontId="71" fillId="10" borderId="11" xfId="0" applyFont="1" applyFill="1" applyBorder="1" applyAlignment="1">
      <alignment horizontal="center" vertical="center"/>
    </xf>
    <xf numFmtId="177" fontId="71" fillId="10" borderId="14" xfId="0" applyFont="1" applyFill="1" applyBorder="1" applyAlignment="1">
      <alignment horizontal="center" vertical="center"/>
    </xf>
    <xf numFmtId="177" fontId="18" fillId="0" borderId="0" xfId="22" applyFont="1" applyAlignment="1">
      <alignment horizontal="center"/>
    </xf>
    <xf numFmtId="177" fontId="18" fillId="0" borderId="0" xfId="22" applyFont="1" applyAlignment="1">
      <alignment horizontal="center" wrapText="1"/>
    </xf>
    <xf numFmtId="0" fontId="56" fillId="0" borderId="12" xfId="0" applyNumberFormat="1" applyFont="1" applyBorder="1" applyAlignment="1">
      <alignment horizontal="center"/>
    </xf>
    <xf numFmtId="0" fontId="56" fillId="0" borderId="13" xfId="0" applyNumberFormat="1" applyFont="1" applyBorder="1" applyAlignment="1">
      <alignment horizontal="center"/>
    </xf>
    <xf numFmtId="0" fontId="56" fillId="0" borderId="14" xfId="0" applyNumberFormat="1" applyFont="1" applyBorder="1" applyAlignment="1">
      <alignment horizontal="center"/>
    </xf>
    <xf numFmtId="0" fontId="49" fillId="0" borderId="9" xfId="0" applyNumberFormat="1" applyFont="1" applyBorder="1" applyAlignment="1">
      <alignment horizontal="left"/>
    </xf>
    <xf numFmtId="0" fontId="49" fillId="0" borderId="6" xfId="0" applyNumberFormat="1" applyFont="1" applyBorder="1" applyAlignment="1">
      <alignment horizontal="left"/>
    </xf>
    <xf numFmtId="0" fontId="49" fillId="0" borderId="11" xfId="0" applyNumberFormat="1" applyFont="1" applyBorder="1" applyAlignment="1">
      <alignment horizontal="left"/>
    </xf>
    <xf numFmtId="0" fontId="56" fillId="0" borderId="5" xfId="0" applyNumberFormat="1" applyFont="1" applyBorder="1" applyAlignment="1">
      <alignment horizontal="left" shrinkToFit="1"/>
    </xf>
    <xf numFmtId="0" fontId="56" fillId="0" borderId="3" xfId="0" applyNumberFormat="1" applyFont="1" applyBorder="1" applyAlignment="1">
      <alignment horizontal="left" shrinkToFit="1"/>
    </xf>
    <xf numFmtId="0" fontId="56" fillId="0" borderId="7" xfId="0" applyNumberFormat="1" applyFont="1" applyBorder="1" applyAlignment="1">
      <alignment horizontal="left" shrinkToFit="1"/>
    </xf>
    <xf numFmtId="0" fontId="49" fillId="0" borderId="8" xfId="0" applyNumberFormat="1" applyFont="1" applyBorder="1" applyAlignment="1">
      <alignment horizontal="left" shrinkToFit="1"/>
    </xf>
    <xf numFmtId="0" fontId="49" fillId="0" borderId="0" xfId="0" applyNumberFormat="1" applyFont="1" applyBorder="1" applyAlignment="1">
      <alignment horizontal="left" shrinkToFit="1"/>
    </xf>
    <xf numFmtId="0" fontId="49" fillId="0" borderId="10" xfId="0" applyNumberFormat="1" applyFont="1" applyBorder="1" applyAlignment="1">
      <alignment horizontal="left" shrinkToFit="1"/>
    </xf>
    <xf numFmtId="0" fontId="49" fillId="0" borderId="9" xfId="0" applyNumberFormat="1" applyFont="1" applyBorder="1" applyAlignment="1">
      <alignment horizontal="left" shrinkToFit="1"/>
    </xf>
    <xf numFmtId="0" fontId="49" fillId="0" borderId="6" xfId="0" applyNumberFormat="1" applyFont="1" applyBorder="1" applyAlignment="1">
      <alignment horizontal="left" shrinkToFit="1"/>
    </xf>
    <xf numFmtId="0" fontId="49" fillId="0" borderId="11" xfId="0" applyNumberFormat="1" applyFont="1" applyBorder="1" applyAlignment="1">
      <alignment horizontal="left" shrinkToFit="1"/>
    </xf>
    <xf numFmtId="0" fontId="56" fillId="0" borderId="5" xfId="0" applyNumberFormat="1" applyFont="1" applyBorder="1" applyAlignment="1">
      <alignment horizontal="center" vertical="center"/>
    </xf>
    <xf numFmtId="0" fontId="56" fillId="0" borderId="25" xfId="0" applyNumberFormat="1" applyFont="1" applyBorder="1" applyAlignment="1">
      <alignment horizontal="center" vertical="center"/>
    </xf>
    <xf numFmtId="0" fontId="56" fillId="0" borderId="3" xfId="0" applyNumberFormat="1" applyFont="1" applyBorder="1" applyAlignment="1">
      <alignment horizontal="center" vertical="center"/>
    </xf>
    <xf numFmtId="0" fontId="56" fillId="0" borderId="7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/>
    </xf>
    <xf numFmtId="0" fontId="56" fillId="0" borderId="27" xfId="0" applyNumberFormat="1" applyFont="1" applyBorder="1" applyAlignment="1">
      <alignment horizontal="center" vertical="center"/>
    </xf>
    <xf numFmtId="0" fontId="107" fillId="0" borderId="8" xfId="0" applyNumberFormat="1" applyFont="1" applyBorder="1" applyAlignment="1">
      <alignment horizontal="left"/>
    </xf>
    <xf numFmtId="0" fontId="107" fillId="0" borderId="0" xfId="0" applyNumberFormat="1" applyFont="1" applyBorder="1" applyAlignment="1">
      <alignment horizontal="left"/>
    </xf>
    <xf numFmtId="0" fontId="107" fillId="0" borderId="10" xfId="0" applyNumberFormat="1" applyFont="1" applyBorder="1" applyAlignment="1">
      <alignment horizontal="left"/>
    </xf>
    <xf numFmtId="0" fontId="104" fillId="0" borderId="0" xfId="0" applyNumberFormat="1" applyFont="1" applyAlignment="1">
      <alignment horizontal="left"/>
    </xf>
    <xf numFmtId="0" fontId="104" fillId="0" borderId="1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0" borderId="6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 horizontal="center"/>
    </xf>
    <xf numFmtId="14" fontId="56" fillId="0" borderId="28" xfId="0" applyNumberFormat="1" applyFont="1" applyBorder="1" applyAlignment="1">
      <alignment horizontal="right"/>
    </xf>
    <xf numFmtId="0" fontId="58" fillId="2" borderId="8" xfId="0" applyNumberFormat="1" applyFont="1" applyFill="1" applyBorder="1" applyAlignment="1">
      <alignment horizontal="left" vertical="center"/>
    </xf>
    <xf numFmtId="0" fontId="58" fillId="2" borderId="0" xfId="0" applyNumberFormat="1" applyFont="1" applyFill="1" applyBorder="1" applyAlignment="1">
      <alignment horizontal="left" vertical="center"/>
    </xf>
    <xf numFmtId="0" fontId="58" fillId="2" borderId="10" xfId="0" applyNumberFormat="1" applyFont="1" applyFill="1" applyBorder="1" applyAlignment="1">
      <alignment horizontal="left" vertical="center"/>
    </xf>
    <xf numFmtId="0" fontId="49" fillId="0" borderId="8" xfId="0" applyNumberFormat="1" applyFont="1" applyBorder="1" applyAlignment="1">
      <alignment horizontal="left"/>
    </xf>
    <xf numFmtId="0" fontId="49" fillId="0" borderId="0" xfId="0" applyNumberFormat="1" applyFont="1" applyBorder="1" applyAlignment="1">
      <alignment horizontal="left"/>
    </xf>
    <xf numFmtId="0" fontId="49" fillId="0" borderId="10" xfId="0" applyNumberFormat="1" applyFont="1" applyBorder="1" applyAlignment="1">
      <alignment horizontal="left"/>
    </xf>
    <xf numFmtId="0" fontId="53" fillId="0" borderId="12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176" fontId="103" fillId="0" borderId="10" xfId="0" applyNumberFormat="1" applyFont="1" applyFill="1" applyBorder="1" applyAlignment="1">
      <alignment horizontal="center"/>
    </xf>
  </cellXfs>
  <cellStyles count="64">
    <cellStyle name="40% - 輔色4 2" xfId="39"/>
    <cellStyle name="60% - 輔色4 2" xfId="40"/>
    <cellStyle name="60% - 輔色6 2" xfId="41"/>
    <cellStyle name="一般" xfId="0" builtinId="0"/>
    <cellStyle name="一般 10" xfId="1"/>
    <cellStyle name="一般 10 2" xfId="2"/>
    <cellStyle name="一般 10 2 2" xfId="3"/>
    <cellStyle name="一般 10 2 2 2" xfId="44"/>
    <cellStyle name="一般 10 2 3" xfId="43"/>
    <cellStyle name="一般 10 3" xfId="4"/>
    <cellStyle name="一般 10 3 2" xfId="45"/>
    <cellStyle name="一般 10 4" xfId="42"/>
    <cellStyle name="一般 11" xfId="5"/>
    <cellStyle name="一般 11 2" xfId="46"/>
    <cellStyle name="一般 12" xfId="38"/>
    <cellStyle name="一般 2" xfId="6"/>
    <cellStyle name="一般 2 2" xfId="7"/>
    <cellStyle name="一般 2 2 2" xfId="8"/>
    <cellStyle name="一般 2 2 2 2" xfId="9"/>
    <cellStyle name="一般 2 2 2 2 2" xfId="49"/>
    <cellStyle name="一般 2 2 2 3" xfId="48"/>
    <cellStyle name="一般 2 2 3" xfId="47"/>
    <cellStyle name="一般 2 3" xfId="10"/>
    <cellStyle name="一般 2 3 2" xfId="11"/>
    <cellStyle name="一般 2 3 2 2" xfId="12"/>
    <cellStyle name="一般 2 3 2 2 2" xfId="52"/>
    <cellStyle name="一般 2 3 2 3" xfId="51"/>
    <cellStyle name="一般 2 3 3" xfId="13"/>
    <cellStyle name="一般 2 3 3 2" xfId="53"/>
    <cellStyle name="一般 2 3 4" xfId="50"/>
    <cellStyle name="一般 3" xfId="14"/>
    <cellStyle name="一般 3 2" xfId="15"/>
    <cellStyle name="一般 3 2 2" xfId="54"/>
    <cellStyle name="一般 4" xfId="16"/>
    <cellStyle name="一般 5" xfId="17"/>
    <cellStyle name="一般 6" xfId="18"/>
    <cellStyle name="一般 7" xfId="19"/>
    <cellStyle name="一般 7 2" xfId="55"/>
    <cellStyle name="一般 8" xfId="20"/>
    <cellStyle name="一般 8 2" xfId="56"/>
    <cellStyle name="一般 9" xfId="21"/>
    <cellStyle name="一般 9 2" xfId="57"/>
    <cellStyle name="一般_Sheet1" xfId="22"/>
    <cellStyle name="一般_Sheet2" xfId="23"/>
    <cellStyle name="中等 2" xfId="58"/>
    <cellStyle name="百分比 2" xfId="24"/>
    <cellStyle name="百分比 2 2" xfId="25"/>
    <cellStyle name="百分比 2 2 2" xfId="26"/>
    <cellStyle name="百分比 2 2 2 2" xfId="59"/>
    <cellStyle name="百分比 2 3" xfId="27"/>
    <cellStyle name="百分比 2 3 2" xfId="28"/>
    <cellStyle name="百分比 2 3 2 2" xfId="29"/>
    <cellStyle name="百分比 2 3 2 2 2" xfId="60"/>
    <cellStyle name="百分比 2 3 3" xfId="30"/>
    <cellStyle name="百分比 2 3 3 2" xfId="61"/>
    <cellStyle name="常规_10" xfId="31"/>
    <cellStyle name="貨幣" xfId="32" builtinId="4"/>
    <cellStyle name="貨幣 2" xfId="33"/>
    <cellStyle name="超連結" xfId="34" builtinId="8"/>
    <cellStyle name="超連結 2" xfId="35"/>
    <cellStyle name="超連結 2 2" xfId="62"/>
    <cellStyle name="超連結 3" xfId="36"/>
    <cellStyle name="超連結 3 2" xfId="63"/>
    <cellStyle name="货币_INVOICE" xfId="37"/>
  </cellStyles>
  <dxfs count="0"/>
  <tableStyles count="0" defaultTableStyle="TableStyleMedium9" defaultPivotStyle="PivotStyleLight16"/>
  <colors>
    <mruColors>
      <color rgb="FF823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'INDIA '!A1"/><Relationship Id="rId7" Type="http://schemas.openxmlformats.org/officeDocument/2006/relationships/hyperlink" Target="#TAIWAN!A1"/><Relationship Id="rId2" Type="http://schemas.openxmlformats.org/officeDocument/2006/relationships/hyperlink" Target="#CHINA!A1"/><Relationship Id="rId1" Type="http://schemas.openxmlformats.org/officeDocument/2006/relationships/image" Target="../media/image1.png"/><Relationship Id="rId6" Type="http://schemas.openxmlformats.org/officeDocument/2006/relationships/hyperlink" Target="#'S.E. ASIA'!A1"/><Relationship Id="rId11" Type="http://schemas.openxmlformats.org/officeDocument/2006/relationships/image" Target="../media/image4.png"/><Relationship Id="rId5" Type="http://schemas.openxmlformats.org/officeDocument/2006/relationships/hyperlink" Target="#' MIDDLE EAST'!A1"/><Relationship Id="rId10" Type="http://schemas.openxmlformats.org/officeDocument/2006/relationships/hyperlink" Target="#'BOOKING FORM'!A1"/><Relationship Id="rId4" Type="http://schemas.openxmlformats.org/officeDocument/2006/relationships/hyperlink" Target="#'JAPAN &amp; KOREA'!A1"/><Relationship Id="rId9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INDEX!A1"/><Relationship Id="rId1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EX!A1"/><Relationship Id="rId2" Type="http://schemas.openxmlformats.org/officeDocument/2006/relationships/image" Target="../media/image6.png"/><Relationship Id="rId1" Type="http://schemas.openxmlformats.org/officeDocument/2006/relationships/image" Target="../media/image7.w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EX!A1"/><Relationship Id="rId2" Type="http://schemas.openxmlformats.org/officeDocument/2006/relationships/image" Target="../media/image6.png"/><Relationship Id="rId1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DEX!A1"/><Relationship Id="rId2" Type="http://schemas.openxmlformats.org/officeDocument/2006/relationships/image" Target="../media/image6.png"/><Relationship Id="rId1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EX!A1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345414</xdr:colOff>
      <xdr:row>8</xdr:row>
      <xdr:rowOff>146539</xdr:rowOff>
    </xdr:from>
    <xdr:to>
      <xdr:col>9</xdr:col>
      <xdr:colOff>104672</xdr:colOff>
      <xdr:row>23</xdr:row>
      <xdr:rowOff>163798</xdr:rowOff>
    </xdr:to>
    <xdr:pic>
      <xdr:nvPicPr>
        <xdr:cNvPr id="17" name="圖片 16" descr="map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rcRect l="34507" t="3454" r="1722" b="28683"/>
        <a:stretch>
          <a:fillRect/>
        </a:stretch>
      </xdr:blipFill>
      <xdr:spPr>
        <a:xfrm>
          <a:off x="345414" y="1915468"/>
          <a:ext cx="5976676" cy="315736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3</xdr:col>
      <xdr:colOff>523353</xdr:colOff>
      <xdr:row>12</xdr:row>
      <xdr:rowOff>154325</xdr:rowOff>
    </xdr:from>
    <xdr:ext cx="1662078" cy="693505"/>
    <xdr:sp macro="" textlink="">
      <xdr:nvSpPr>
        <xdr:cNvPr id="7" name="矩形 6">
          <a:hlinkClick xmlns:r="http://schemas.openxmlformats.org/officeDocument/2006/relationships" r:id="rId2"/>
        </xdr:cNvPr>
        <xdr:cNvSpPr/>
      </xdr:nvSpPr>
      <xdr:spPr>
        <a:xfrm>
          <a:off x="2595826" y="2760616"/>
          <a:ext cx="1662078" cy="693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00"/>
            </a:lnSpc>
          </a:pPr>
          <a:endParaRPr lang="en-US" altLang="zh-TW" sz="20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600"/>
            </a:lnSpc>
          </a:pPr>
          <a:endParaRPr lang="en-US" altLang="zh-TW" sz="20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600"/>
            </a:lnSpc>
          </a:pPr>
          <a:endParaRPr lang="en-US" altLang="zh-TW" sz="20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600"/>
            </a:lnSpc>
          </a:pPr>
          <a:endParaRPr lang="en-US" altLang="zh-TW" sz="20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/>
            </a:solidFill>
            <a:effectLst/>
          </a:endParaRPr>
        </a:p>
        <a:p>
          <a:pPr algn="ctr">
            <a:lnSpc>
              <a:spcPts val="600"/>
            </a:lnSpc>
          </a:pPr>
          <a:endParaRPr lang="en-US" altLang="zh-TW" sz="20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>
          <a:pPr algn="ctr">
            <a:lnSpc>
              <a:spcPts val="600"/>
            </a:lnSpc>
          </a:pPr>
          <a:endParaRPr lang="en-US" altLang="zh-TW" sz="20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>
                <a:lumMod val="50000"/>
                <a:lumOff val="5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600"/>
            </a:lnSpc>
          </a:pPr>
          <a:r>
            <a:rPr lang="en-US" altLang="zh-TW" sz="2000" b="0" cap="all" spc="0">
              <a:ln w="9000" cmpd="sng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</a:rPr>
            <a:t>CHINA </a:t>
          </a:r>
          <a:r>
            <a:rPr lang="zh-TW" altLang="en-US" sz="1600" b="0" cap="all" spc="0">
              <a:ln w="9000" cmpd="sng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reflection blurRad="12700" stA="28000" endPos="45000" dist="1000" dir="5400000" sy="-100000" algn="bl" rotWithShape="0"/>
              </a:effectLst>
            </a:rPr>
            <a:t>中國</a:t>
          </a:r>
          <a:endParaRPr lang="en-US" altLang="zh-TW" sz="1600" b="0" cap="all" spc="0">
            <a:ln w="900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solidFill>
              <a:schemeClr val="tx1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3</xdr:col>
      <xdr:colOff>680355</xdr:colOff>
      <xdr:row>16</xdr:row>
      <xdr:rowOff>64034</xdr:rowOff>
    </xdr:from>
    <xdr:ext cx="674101" cy="1150142"/>
    <xdr:sp macro="" textlink="">
      <xdr:nvSpPr>
        <xdr:cNvPr id="9" name="矩形 8">
          <a:hlinkClick xmlns:r="http://schemas.openxmlformats.org/officeDocument/2006/relationships" r:id="rId3"/>
        </xdr:cNvPr>
        <xdr:cNvSpPr/>
      </xdr:nvSpPr>
      <xdr:spPr>
        <a:xfrm>
          <a:off x="2752828" y="3507688"/>
          <a:ext cx="674101" cy="115014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r">
            <a:lnSpc>
              <a:spcPts val="600"/>
            </a:lnSpc>
          </a:pPr>
          <a:endParaRPr lang="en-US" altLang="zh-TW" sz="14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r">
            <a:lnSpc>
              <a:spcPts val="600"/>
            </a:lnSpc>
          </a:pPr>
          <a:r>
            <a:rPr lang="en-US" altLang="zh-TW" sz="1000" b="0" cap="all" spc="0">
              <a:ln w="9000" cmpd="sng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</a:rPr>
            <a:t>INDIA</a:t>
          </a:r>
          <a:endParaRPr lang="en-US" altLang="zh-TW" sz="14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7</xdr:col>
      <xdr:colOff>460551</xdr:colOff>
      <xdr:row>12</xdr:row>
      <xdr:rowOff>41196</xdr:rowOff>
    </xdr:from>
    <xdr:ext cx="910632" cy="1015974"/>
    <xdr:sp macro="" textlink="">
      <xdr:nvSpPr>
        <xdr:cNvPr id="10" name="矩形 9">
          <a:hlinkClick xmlns:r="http://schemas.openxmlformats.org/officeDocument/2006/relationships" r:id="rId4"/>
        </xdr:cNvPr>
        <xdr:cNvSpPr/>
      </xdr:nvSpPr>
      <xdr:spPr>
        <a:xfrm>
          <a:off x="5296320" y="2647487"/>
          <a:ext cx="910632" cy="10159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>
            <a:lnSpc>
              <a:spcPts val="600"/>
            </a:lnSpc>
          </a:pP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endParaRPr lang="en-US" altLang="zh-TW" sz="6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r>
            <a:rPr lang="en-US" altLang="zh-TW" sz="9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JAPAN &amp;</a:t>
          </a:r>
        </a:p>
        <a:p>
          <a:pPr algn="l">
            <a:lnSpc>
              <a:spcPts val="600"/>
            </a:lnSpc>
          </a:pP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600"/>
            </a:lnSpc>
          </a:pPr>
          <a:r>
            <a:rPr lang="en-US" altLang="zh-TW" sz="9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 KOREA</a:t>
          </a:r>
        </a:p>
        <a:p>
          <a:pPr algn="l">
            <a:lnSpc>
              <a:spcPts val="400"/>
            </a:lnSpc>
          </a:pPr>
          <a:r>
            <a:rPr lang="en-US" altLang="zh-TW" sz="9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/>
          </a:r>
          <a:br>
            <a:rPr lang="en-US" altLang="zh-TW" sz="9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</a:b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400"/>
            </a:lnSpc>
          </a:pPr>
          <a:endParaRPr lang="en-US" altLang="zh-TW" sz="9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  <a:latin typeface="+mn-lt"/>
            <a:ea typeface="微軟正黑體" pitchFamily="34" charset="-120"/>
          </a:endParaRPr>
        </a:p>
        <a:p>
          <a:pPr algn="l">
            <a:lnSpc>
              <a:spcPts val="400"/>
            </a:lnSpc>
          </a:pPr>
          <a:r>
            <a:rPr lang="zh-TW" altLang="en-US" sz="9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  <a:latin typeface="+mn-lt"/>
              <a:ea typeface="微軟正黑體" pitchFamily="34" charset="-120"/>
            </a:rPr>
            <a:t>日本及韓國</a:t>
          </a:r>
        </a:p>
      </xdr:txBody>
    </xdr:sp>
    <xdr:clientData/>
  </xdr:oneCellAnchor>
  <xdr:oneCellAnchor>
    <xdr:from>
      <xdr:col>2</xdr:col>
      <xdr:colOff>387281</xdr:colOff>
      <xdr:row>15</xdr:row>
      <xdr:rowOff>167473</xdr:rowOff>
    </xdr:from>
    <xdr:ext cx="826895" cy="1067637"/>
    <xdr:sp macro="" textlink="">
      <xdr:nvSpPr>
        <xdr:cNvPr id="11" name="矩形 10">
          <a:hlinkClick xmlns:r="http://schemas.openxmlformats.org/officeDocument/2006/relationships" r:id="rId5"/>
        </xdr:cNvPr>
        <xdr:cNvSpPr/>
      </xdr:nvSpPr>
      <xdr:spPr>
        <a:xfrm>
          <a:off x="1768929" y="3401786"/>
          <a:ext cx="826895" cy="106763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>
            <a:lnSpc>
              <a:spcPts val="600"/>
            </a:lnSpc>
          </a:pPr>
          <a:endParaRPr lang="en-US" altLang="zh-TW" sz="10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70C0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l">
            <a:lnSpc>
              <a:spcPts val="600"/>
            </a:lnSpc>
          </a:pPr>
          <a:endParaRPr lang="en-US" altLang="zh-TW" sz="10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70C0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l">
            <a:lnSpc>
              <a:spcPts val="600"/>
            </a:lnSpc>
          </a:pPr>
          <a:endParaRPr lang="en-US" altLang="zh-TW" sz="10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70C0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l">
            <a:lnSpc>
              <a:spcPts val="600"/>
            </a:lnSpc>
          </a:pPr>
          <a:r>
            <a:rPr lang="en-US" altLang="zh-TW" sz="1000" b="0" cap="all" spc="0">
              <a:ln w="9000" cmpd="sng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olidFill>
                <a:srgbClr val="0070C0"/>
              </a:solidFill>
              <a:effectLst>
                <a:reflection blurRad="12700" stA="28000" endPos="45000" dist="1000" dir="5400000" sy="-100000" algn="bl" rotWithShape="0"/>
              </a:effectLst>
            </a:rPr>
            <a:t>MIDDLE EAST</a:t>
          </a:r>
        </a:p>
        <a:p>
          <a:pPr algn="l">
            <a:lnSpc>
              <a:spcPts val="600"/>
            </a:lnSpc>
          </a:pPr>
          <a:endParaRPr lang="en-US" altLang="zh-TW" sz="10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70C0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l">
            <a:lnSpc>
              <a:spcPts val="600"/>
            </a:lnSpc>
          </a:pPr>
          <a:endParaRPr lang="en-US" altLang="zh-TW" sz="1000" b="0" cap="all" spc="0">
            <a:ln w="9000" cmpd="sng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  <a:solidFill>
              <a:srgbClr val="0070C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103996</xdr:colOff>
      <xdr:row>16</xdr:row>
      <xdr:rowOff>147861</xdr:rowOff>
    </xdr:from>
    <xdr:ext cx="777980" cy="650296"/>
    <xdr:sp macro="" textlink="">
      <xdr:nvSpPr>
        <xdr:cNvPr id="12" name="矩形 11">
          <a:hlinkClick xmlns:r="http://schemas.openxmlformats.org/officeDocument/2006/relationships" r:id="rId6"/>
        </xdr:cNvPr>
        <xdr:cNvSpPr/>
      </xdr:nvSpPr>
      <xdr:spPr>
        <a:xfrm>
          <a:off x="3558117" y="3591515"/>
          <a:ext cx="777980" cy="6502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lnSpc>
              <a:spcPts val="600"/>
            </a:lnSpc>
            <a:defRPr sz="1000"/>
          </a:pPr>
          <a:r>
            <a:rPr lang="en-US" altLang="zh-TW" sz="1100" b="0" i="0" u="none" strike="noStrike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ysClr val="windowText" lastClr="000000"/>
              </a:solidFill>
              <a:latin typeface="Calibri"/>
            </a:rPr>
            <a:t/>
          </a:r>
          <a:br>
            <a:rPr lang="en-US" altLang="zh-TW" sz="1100" b="0" i="0" u="none" strike="noStrike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ysClr val="windowText" lastClr="000000"/>
              </a:solidFill>
              <a:latin typeface="Calibri"/>
            </a:rPr>
          </a:br>
          <a:endParaRPr lang="en-US" altLang="zh-TW" sz="1100" b="0" i="0" u="none" strike="noStrike" baseline="0">
            <a:ln>
              <a:solidFill>
                <a:schemeClr val="tx1">
                  <a:lumMod val="65000"/>
                  <a:lumOff val="35000"/>
                </a:schemeClr>
              </a:solidFill>
            </a:ln>
            <a:solidFill>
              <a:sysClr val="windowText" lastClr="000000"/>
            </a:solidFill>
            <a:latin typeface="Calibri"/>
          </a:endParaRPr>
        </a:p>
        <a:p>
          <a:pPr algn="ctr" rtl="0">
            <a:lnSpc>
              <a:spcPts val="600"/>
            </a:lnSpc>
            <a:defRPr sz="1000"/>
          </a:pPr>
          <a:r>
            <a:rPr lang="en-US" altLang="zh-TW" sz="1100" b="0" i="0" u="none" strike="noStrike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ysClr val="windowText" lastClr="000000"/>
              </a:solidFill>
              <a:latin typeface="Calibri"/>
            </a:rPr>
            <a:t/>
          </a:r>
          <a:br>
            <a:rPr lang="en-US" altLang="zh-TW" sz="1100" b="0" i="0" u="none" strike="noStrike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ysClr val="windowText" lastClr="000000"/>
              </a:solidFill>
              <a:latin typeface="Calibri"/>
            </a:rPr>
          </a:br>
          <a:r>
            <a:rPr lang="en-US" altLang="zh-TW" sz="1100" b="0" i="0" u="none" strike="noStrike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ysClr val="windowText" lastClr="000000"/>
              </a:solidFill>
              <a:latin typeface="Calibri"/>
            </a:rPr>
            <a:t>S</a:t>
          </a:r>
          <a:r>
            <a:rPr lang="zh-TW" altLang="en-US" sz="1100" b="0" i="0" u="none" strike="noStrike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ysClr val="windowText" lastClr="000000"/>
              </a:solidFill>
              <a:latin typeface="Calibri"/>
            </a:rPr>
            <a:t>.E. ASIA</a:t>
          </a:r>
          <a:endParaRPr lang="en-US" altLang="zh-TW" sz="1100" b="0" i="0" u="none" strike="noStrike" baseline="0">
            <a:ln>
              <a:solidFill>
                <a:schemeClr val="tx1">
                  <a:lumMod val="65000"/>
                  <a:lumOff val="35000"/>
                </a:schemeClr>
              </a:solidFill>
            </a:ln>
            <a:solidFill>
              <a:sysClr val="windowText" lastClr="000000"/>
            </a:solidFill>
            <a:latin typeface="Calibri"/>
          </a:endParaRPr>
        </a:p>
      </xdr:txBody>
    </xdr:sp>
    <xdr:clientData/>
  </xdr:oneCellAnchor>
  <xdr:oneCellAnchor>
    <xdr:from>
      <xdr:col>6</xdr:col>
      <xdr:colOff>680358</xdr:colOff>
      <xdr:row>16</xdr:row>
      <xdr:rowOff>208461</xdr:rowOff>
    </xdr:from>
    <xdr:ext cx="640790" cy="733572"/>
    <xdr:sp macro="" textlink="">
      <xdr:nvSpPr>
        <xdr:cNvPr id="13" name="矩形 12">
          <a:hlinkClick xmlns:r="http://schemas.openxmlformats.org/officeDocument/2006/relationships" r:id="rId7"/>
        </xdr:cNvPr>
        <xdr:cNvSpPr/>
      </xdr:nvSpPr>
      <xdr:spPr>
        <a:xfrm>
          <a:off x="4825303" y="3652115"/>
          <a:ext cx="640790" cy="73357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00"/>
            </a:lnSpc>
          </a:pPr>
          <a:r>
            <a:rPr lang="en-US" altLang="zh-TW" sz="10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</a:rPr>
            <a:t>TAIWAN</a:t>
          </a:r>
          <a:br>
            <a:rPr lang="en-US" altLang="zh-TW" sz="1000" b="0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endParaRPr lang="en-US" altLang="zh-TW" sz="1000" b="0" cap="all" spc="0">
            <a:ln w="9000" cmpd="sng">
              <a:solidFill>
                <a:schemeClr val="bg1"/>
              </a:solidFill>
              <a:prstDash val="solid"/>
            </a:ln>
            <a:solidFill>
              <a:srgbClr val="00B050"/>
            </a:soli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400"/>
            </a:lnSpc>
          </a:pPr>
          <a:r>
            <a:rPr lang="zh-TW" altLang="en-US" sz="1000" b="1" cap="all" spc="0">
              <a:ln w="9000" cmpd="sng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reflection blurRad="12700" stA="28000" endPos="45000" dist="1000" dir="5400000" sy="-100000" algn="bl" rotWithShape="0"/>
              </a:effectLst>
            </a:rPr>
            <a:t>台灣</a:t>
          </a:r>
        </a:p>
      </xdr:txBody>
    </xdr:sp>
    <xdr:clientData/>
  </xdr:oneCellAnchor>
  <xdr:twoCellAnchor>
    <xdr:from>
      <xdr:col>0</xdr:col>
      <xdr:colOff>266700</xdr:colOff>
      <xdr:row>6</xdr:row>
      <xdr:rowOff>24720</xdr:rowOff>
    </xdr:from>
    <xdr:to>
      <xdr:col>9</xdr:col>
      <xdr:colOff>190499</xdr:colOff>
      <xdr:row>8</xdr:row>
      <xdr:rowOff>101600</xdr:rowOff>
    </xdr:to>
    <xdr:sp macro="" textlink="">
      <xdr:nvSpPr>
        <xdr:cNvPr id="19" name="文字方塊 18"/>
        <xdr:cNvSpPr txBox="1"/>
      </xdr:nvSpPr>
      <xdr:spPr>
        <a:xfrm>
          <a:off x="266700" y="1291231"/>
          <a:ext cx="6141217" cy="5792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/>
          <a:r>
            <a:rPr lang="en-US" altLang="zh-TW" sz="3200" b="1" u="none">
              <a:ln>
                <a:noFill/>
              </a:ln>
              <a:solidFill>
                <a:schemeClr val="tx2">
                  <a:lumMod val="50000"/>
                </a:schemeClr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a:rPr>
            <a:t>HK TO</a:t>
          </a:r>
          <a:r>
            <a:rPr lang="en-US" altLang="zh-TW" sz="3200" b="1" u="none" baseline="0">
              <a:ln>
                <a:noFill/>
              </a:ln>
              <a:solidFill>
                <a:schemeClr val="tx2">
                  <a:lumMod val="50000"/>
                </a:schemeClr>
              </a:solidFill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a:rPr>
            <a:t> WORLDWIDE SCHEDULE</a:t>
          </a:r>
          <a:endParaRPr lang="zh-TW" altLang="en-US" sz="3200" b="1" u="none">
            <a:ln>
              <a:noFill/>
            </a:ln>
            <a:solidFill>
              <a:schemeClr val="tx2">
                <a:lumMod val="50000"/>
              </a:schemeClr>
            </a:solidFill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 editAs="oneCell">
    <xdr:from>
      <xdr:col>2</xdr:col>
      <xdr:colOff>361095</xdr:colOff>
      <xdr:row>25</xdr:row>
      <xdr:rowOff>245951</xdr:rowOff>
    </xdr:from>
    <xdr:to>
      <xdr:col>3</xdr:col>
      <xdr:colOff>120558</xdr:colOff>
      <xdr:row>27</xdr:row>
      <xdr:rowOff>125605</xdr:rowOff>
    </xdr:to>
    <xdr:pic>
      <xdr:nvPicPr>
        <xdr:cNvPr id="22" name="圖片 21" descr="219049-12100315394934.jpg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flipH="1">
          <a:off x="1742743" y="5573671"/>
          <a:ext cx="450288" cy="444874"/>
        </a:xfrm>
        <a:prstGeom prst="rect">
          <a:avLst/>
        </a:prstGeom>
      </xdr:spPr>
    </xdr:pic>
    <xdr:clientData/>
  </xdr:twoCellAnchor>
  <xdr:twoCellAnchor editAs="oneCell">
    <xdr:from>
      <xdr:col>5</xdr:col>
      <xdr:colOff>532458</xdr:colOff>
      <xdr:row>25</xdr:row>
      <xdr:rowOff>194050</xdr:rowOff>
    </xdr:from>
    <xdr:to>
      <xdr:col>6</xdr:col>
      <xdr:colOff>314011</xdr:colOff>
      <xdr:row>27</xdr:row>
      <xdr:rowOff>110755</xdr:rowOff>
    </xdr:to>
    <xdr:pic>
      <xdr:nvPicPr>
        <xdr:cNvPr id="14" name="圖片 13" descr="img.gif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986579" y="5521770"/>
          <a:ext cx="472377" cy="481925"/>
        </a:xfrm>
        <a:prstGeom prst="rect">
          <a:avLst/>
        </a:prstGeom>
      </xdr:spPr>
    </xdr:pic>
    <xdr:clientData/>
  </xdr:twoCellAnchor>
  <xdr:oneCellAnchor>
    <xdr:from>
      <xdr:col>1</xdr:col>
      <xdr:colOff>575687</xdr:colOff>
      <xdr:row>23</xdr:row>
      <xdr:rowOff>167942</xdr:rowOff>
    </xdr:from>
    <xdr:ext cx="3767230" cy="440403"/>
    <xdr:sp macro="" textlink="">
      <xdr:nvSpPr>
        <xdr:cNvPr id="2" name="矩形 1">
          <a:hlinkClick xmlns:r="http://schemas.openxmlformats.org/officeDocument/2006/relationships" r:id="rId10"/>
        </xdr:cNvPr>
        <xdr:cNvSpPr/>
      </xdr:nvSpPr>
      <xdr:spPr>
        <a:xfrm>
          <a:off x="1266511" y="5076980"/>
          <a:ext cx="3767230" cy="44040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altLang="zh-TW" sz="2000" b="1" cap="all" spc="0">
              <a:ln/>
              <a:solidFill>
                <a:schemeClr val="tx2">
                  <a:lumMod val="50000"/>
                </a:schemeClr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Arial Black" pitchFamily="34" charset="0"/>
            </a:rPr>
            <a:t>~BOOKING FORM~</a:t>
          </a:r>
          <a:endParaRPr lang="zh-TW" altLang="en-US" sz="2000" b="1" cap="all" spc="0">
            <a:ln/>
            <a:solidFill>
              <a:schemeClr val="tx2">
                <a:lumMod val="50000"/>
              </a:schemeClr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  <a:latin typeface="Arial Black" pitchFamily="34" charset="0"/>
          </a:endParaRPr>
        </a:p>
      </xdr:txBody>
    </xdr:sp>
    <xdr:clientData/>
  </xdr:oneCellAnchor>
  <xdr:twoCellAnchor>
    <xdr:from>
      <xdr:col>6</xdr:col>
      <xdr:colOff>261676</xdr:colOff>
      <xdr:row>16</xdr:row>
      <xdr:rowOff>188407</xdr:rowOff>
    </xdr:from>
    <xdr:to>
      <xdr:col>7</xdr:col>
      <xdr:colOff>62802</xdr:colOff>
      <xdr:row>17</xdr:row>
      <xdr:rowOff>73269</xdr:rowOff>
    </xdr:to>
    <xdr:cxnSp macro="">
      <xdr:nvCxnSpPr>
        <xdr:cNvPr id="21" name="直線單箭頭接點 20"/>
        <xdr:cNvCxnSpPr/>
      </xdr:nvCxnSpPr>
      <xdr:spPr>
        <a:xfrm>
          <a:off x="4406621" y="3632061"/>
          <a:ext cx="491950" cy="94203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523664</xdr:colOff>
      <xdr:row>14</xdr:row>
      <xdr:rowOff>105717</xdr:rowOff>
    </xdr:from>
    <xdr:to>
      <xdr:col>7</xdr:col>
      <xdr:colOff>460551</xdr:colOff>
      <xdr:row>14</xdr:row>
      <xdr:rowOff>130501</xdr:rowOff>
    </xdr:to>
    <xdr:cxnSp macro="">
      <xdr:nvCxnSpPr>
        <xdr:cNvPr id="28" name="直線單箭頭接點 27"/>
        <xdr:cNvCxnSpPr>
          <a:endCxn id="10" idx="1"/>
        </xdr:cNvCxnSpPr>
      </xdr:nvCxnSpPr>
      <xdr:spPr>
        <a:xfrm>
          <a:off x="4668609" y="3130690"/>
          <a:ext cx="627711" cy="24784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261675</xdr:colOff>
      <xdr:row>1</xdr:row>
      <xdr:rowOff>50094</xdr:rowOff>
    </xdr:from>
    <xdr:to>
      <xdr:col>9</xdr:col>
      <xdr:colOff>240741</xdr:colOff>
      <xdr:row>5</xdr:row>
      <xdr:rowOff>187282</xdr:rowOff>
    </xdr:to>
    <xdr:pic>
      <xdr:nvPicPr>
        <xdr:cNvPr id="35" name="圖片 34" descr="logo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61675" y="269902"/>
          <a:ext cx="6196484" cy="974550"/>
        </a:xfrm>
        <a:prstGeom prst="rect">
          <a:avLst/>
        </a:prstGeom>
      </xdr:spPr>
    </xdr:pic>
    <xdr:clientData/>
  </xdr:twoCellAnchor>
  <xdr:twoCellAnchor>
    <xdr:from>
      <xdr:col>6</xdr:col>
      <xdr:colOff>146541</xdr:colOff>
      <xdr:row>16</xdr:row>
      <xdr:rowOff>125599</xdr:rowOff>
    </xdr:from>
    <xdr:to>
      <xdr:col>6</xdr:col>
      <xdr:colOff>230274</xdr:colOff>
      <xdr:row>17</xdr:row>
      <xdr:rowOff>-1</xdr:rowOff>
    </xdr:to>
    <xdr:sp macro="" textlink="">
      <xdr:nvSpPr>
        <xdr:cNvPr id="36" name="橢圓 35"/>
        <xdr:cNvSpPr/>
      </xdr:nvSpPr>
      <xdr:spPr>
        <a:xfrm flipV="1">
          <a:off x="4291486" y="3569253"/>
          <a:ext cx="83733" cy="83741"/>
        </a:xfrm>
        <a:prstGeom prst="ellips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6</xdr:col>
      <xdr:colOff>219808</xdr:colOff>
      <xdr:row>14</xdr:row>
      <xdr:rowOff>157006</xdr:rowOff>
    </xdr:from>
    <xdr:to>
      <xdr:col>7</xdr:col>
      <xdr:colOff>512885</xdr:colOff>
      <xdr:row>15</xdr:row>
      <xdr:rowOff>198875</xdr:rowOff>
    </xdr:to>
    <xdr:cxnSp macro="">
      <xdr:nvCxnSpPr>
        <xdr:cNvPr id="40" name="肘形接點 39"/>
        <xdr:cNvCxnSpPr/>
      </xdr:nvCxnSpPr>
      <xdr:spPr>
        <a:xfrm>
          <a:off x="4364753" y="3181979"/>
          <a:ext cx="983901" cy="251209"/>
        </a:xfrm>
        <a:prstGeom prst="bentConnector3">
          <a:avLst>
            <a:gd name="adj1" fmla="val 4255"/>
          </a:avLst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190500</xdr:rowOff>
    </xdr:to>
    <xdr:pic>
      <xdr:nvPicPr>
        <xdr:cNvPr id="4948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190500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895350</xdr:colOff>
      <xdr:row>2</xdr:row>
      <xdr:rowOff>85724</xdr:rowOff>
    </xdr:from>
    <xdr:to>
      <xdr:col>5</xdr:col>
      <xdr:colOff>504324</xdr:colOff>
      <xdr:row>4</xdr:row>
      <xdr:rowOff>190499</xdr:rowOff>
    </xdr:to>
    <xdr:sp macro="" textlink="">
      <xdr:nvSpPr>
        <xdr:cNvPr id="11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895350" y="866774"/>
          <a:ext cx="532397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32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32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7</xdr:col>
      <xdr:colOff>352426</xdr:colOff>
      <xdr:row>1</xdr:row>
      <xdr:rowOff>390525</xdr:rowOff>
    </xdr:from>
    <xdr:to>
      <xdr:col>7</xdr:col>
      <xdr:colOff>1032712</xdr:colOff>
      <xdr:row>4</xdr:row>
      <xdr:rowOff>190499</xdr:rowOff>
    </xdr:to>
    <xdr:pic>
      <xdr:nvPicPr>
        <xdr:cNvPr id="12" name="圖片 11" descr="contact u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29726" y="857250"/>
          <a:ext cx="680286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1</xdr:rowOff>
    </xdr:from>
    <xdr:to>
      <xdr:col>5</xdr:col>
      <xdr:colOff>762000</xdr:colOff>
      <xdr:row>2</xdr:row>
      <xdr:rowOff>173743</xdr:rowOff>
    </xdr:to>
    <xdr:pic>
      <xdr:nvPicPr>
        <xdr:cNvPr id="7" name="圖片 6" descr="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1" y="1"/>
          <a:ext cx="6534149" cy="1050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4</xdr:row>
      <xdr:rowOff>0</xdr:rowOff>
    </xdr:from>
    <xdr:to>
      <xdr:col>1</xdr:col>
      <xdr:colOff>1304925</xdr:colOff>
      <xdr:row>4</xdr:row>
      <xdr:rowOff>0</xdr:rowOff>
    </xdr:to>
    <xdr:pic>
      <xdr:nvPicPr>
        <xdr:cNvPr id="482281" name="圖片 5" descr="color logo large path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11811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1152525</xdr:colOff>
      <xdr:row>4</xdr:row>
      <xdr:rowOff>0</xdr:rowOff>
    </xdr:from>
    <xdr:to>
      <xdr:col>1</xdr:col>
      <xdr:colOff>1304925</xdr:colOff>
      <xdr:row>4</xdr:row>
      <xdr:rowOff>0</xdr:rowOff>
    </xdr:to>
    <xdr:pic>
      <xdr:nvPicPr>
        <xdr:cNvPr id="482287" name="圖片 5" descr="color logo large path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11811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438151</xdr:colOff>
      <xdr:row>2</xdr:row>
      <xdr:rowOff>57150</xdr:rowOff>
    </xdr:from>
    <xdr:to>
      <xdr:col>7</xdr:col>
      <xdr:colOff>1095377</xdr:colOff>
      <xdr:row>5</xdr:row>
      <xdr:rowOff>133351</xdr:rowOff>
    </xdr:to>
    <xdr:pic>
      <xdr:nvPicPr>
        <xdr:cNvPr id="16" name="圖片 15" descr="contact u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53476" y="847725"/>
          <a:ext cx="657226" cy="657226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</xdr:row>
      <xdr:rowOff>47625</xdr:rowOff>
    </xdr:from>
    <xdr:to>
      <xdr:col>6</xdr:col>
      <xdr:colOff>0</xdr:colOff>
      <xdr:row>5</xdr:row>
      <xdr:rowOff>209550</xdr:rowOff>
    </xdr:to>
    <xdr:sp macro="" textlink="">
      <xdr:nvSpPr>
        <xdr:cNvPr id="17" name="WordArt 2">
          <a:hlinkClick xmlns:r="http://schemas.openxmlformats.org/officeDocument/2006/relationships" r:id="rId3"/>
        </xdr:cNvPr>
        <xdr:cNvSpPr>
          <a:spLocks noChangeArrowheads="1" noChangeShapeType="1"/>
        </xdr:cNvSpPr>
      </xdr:nvSpPr>
      <xdr:spPr bwMode="auto">
        <a:xfrm>
          <a:off x="885825" y="866775"/>
          <a:ext cx="532397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32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32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47626</xdr:colOff>
      <xdr:row>0</xdr:row>
      <xdr:rowOff>0</xdr:rowOff>
    </xdr:from>
    <xdr:to>
      <xdr:col>5</xdr:col>
      <xdr:colOff>819150</xdr:colOff>
      <xdr:row>3</xdr:row>
      <xdr:rowOff>68627</xdr:rowOff>
    </xdr:to>
    <xdr:pic>
      <xdr:nvPicPr>
        <xdr:cNvPr id="9" name="圖片 8" descr="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6" y="0"/>
          <a:ext cx="6591299" cy="1059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421106</xdr:colOff>
      <xdr:row>2</xdr:row>
      <xdr:rowOff>22058</xdr:rowOff>
    </xdr:from>
    <xdr:to>
      <xdr:col>7</xdr:col>
      <xdr:colOff>1110415</xdr:colOff>
      <xdr:row>4</xdr:row>
      <xdr:rowOff>263457</xdr:rowOff>
    </xdr:to>
    <xdr:pic>
      <xdr:nvPicPr>
        <xdr:cNvPr id="24" name="圖片 23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5395" y="804111"/>
          <a:ext cx="689309" cy="672530"/>
        </a:xfrm>
        <a:prstGeom prst="rect">
          <a:avLst/>
        </a:prstGeom>
      </xdr:spPr>
    </xdr:pic>
    <xdr:clientData/>
  </xdr:twoCellAnchor>
  <xdr:twoCellAnchor>
    <xdr:from>
      <xdr:col>1</xdr:col>
      <xdr:colOff>50130</xdr:colOff>
      <xdr:row>3</xdr:row>
      <xdr:rowOff>0</xdr:rowOff>
    </xdr:from>
    <xdr:to>
      <xdr:col>5</xdr:col>
      <xdr:colOff>521367</xdr:colOff>
      <xdr:row>4</xdr:row>
      <xdr:rowOff>411079</xdr:rowOff>
    </xdr:to>
    <xdr:sp macro="" textlink="">
      <xdr:nvSpPr>
        <xdr:cNvPr id="29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1564104" y="982579"/>
          <a:ext cx="5323974" cy="59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32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32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50130</xdr:colOff>
      <xdr:row>0</xdr:row>
      <xdr:rowOff>0</xdr:rowOff>
    </xdr:from>
    <xdr:to>
      <xdr:col>5</xdr:col>
      <xdr:colOff>531394</xdr:colOff>
      <xdr:row>3</xdr:row>
      <xdr:rowOff>112878</xdr:rowOff>
    </xdr:to>
    <xdr:pic>
      <xdr:nvPicPr>
        <xdr:cNvPr id="6" name="圖片 5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0" y="0"/>
          <a:ext cx="7128711" cy="11455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0</xdr:row>
      <xdr:rowOff>190500</xdr:rowOff>
    </xdr:to>
    <xdr:pic>
      <xdr:nvPicPr>
        <xdr:cNvPr id="4958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2</xdr:row>
      <xdr:rowOff>38102</xdr:rowOff>
    </xdr:from>
    <xdr:to>
      <xdr:col>7</xdr:col>
      <xdr:colOff>1133475</xdr:colOff>
      <xdr:row>4</xdr:row>
      <xdr:rowOff>266702</xdr:rowOff>
    </xdr:to>
    <xdr:pic>
      <xdr:nvPicPr>
        <xdr:cNvPr id="10" name="圖片 9" descr="contact u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67850" y="619127"/>
          <a:ext cx="666750" cy="6667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95250</xdr:rowOff>
    </xdr:from>
    <xdr:to>
      <xdr:col>5</xdr:col>
      <xdr:colOff>380499</xdr:colOff>
      <xdr:row>4</xdr:row>
      <xdr:rowOff>410578</xdr:rowOff>
    </xdr:to>
    <xdr:sp macro="" textlink="">
      <xdr:nvSpPr>
        <xdr:cNvPr id="11" name="WordArt 2">
          <a:hlinkClick xmlns:r="http://schemas.openxmlformats.org/officeDocument/2006/relationships" r:id="rId3"/>
        </xdr:cNvPr>
        <xdr:cNvSpPr>
          <a:spLocks noChangeArrowheads="1" noChangeShapeType="1"/>
        </xdr:cNvSpPr>
      </xdr:nvSpPr>
      <xdr:spPr bwMode="auto">
        <a:xfrm>
          <a:off x="1238250" y="1009650"/>
          <a:ext cx="5323974" cy="553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32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32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1</xdr:rowOff>
    </xdr:from>
    <xdr:to>
      <xdr:col>5</xdr:col>
      <xdr:colOff>771525</xdr:colOff>
      <xdr:row>3</xdr:row>
      <xdr:rowOff>176971</xdr:rowOff>
    </xdr:to>
    <xdr:pic>
      <xdr:nvPicPr>
        <xdr:cNvPr id="8" name="圖片 7" descr="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1" y="1"/>
          <a:ext cx="6791324" cy="10913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1266825</xdr:colOff>
      <xdr:row>1</xdr:row>
      <xdr:rowOff>161925</xdr:rowOff>
    </xdr:from>
    <xdr:to>
      <xdr:col>2</xdr:col>
      <xdr:colOff>400050</xdr:colOff>
      <xdr:row>1</xdr:row>
      <xdr:rowOff>352425</xdr:rowOff>
    </xdr:to>
    <xdr:pic>
      <xdr:nvPicPr>
        <xdr:cNvPr id="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685800"/>
          <a:ext cx="1781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1</xdr:row>
      <xdr:rowOff>571500</xdr:rowOff>
    </xdr:from>
    <xdr:to>
      <xdr:col>7</xdr:col>
      <xdr:colOff>1118436</xdr:colOff>
      <xdr:row>4</xdr:row>
      <xdr:rowOff>181944</xdr:rowOff>
    </xdr:to>
    <xdr:pic>
      <xdr:nvPicPr>
        <xdr:cNvPr id="17" name="圖片 16" descr="contact u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962025"/>
          <a:ext cx="651711" cy="629619"/>
        </a:xfrm>
        <a:prstGeom prst="rect">
          <a:avLst/>
        </a:prstGeom>
      </xdr:spPr>
    </xdr:pic>
    <xdr:clientData/>
  </xdr:twoCellAnchor>
  <xdr:twoCellAnchor>
    <xdr:from>
      <xdr:col>0</xdr:col>
      <xdr:colOff>962025</xdr:colOff>
      <xdr:row>2</xdr:row>
      <xdr:rowOff>200025</xdr:rowOff>
    </xdr:from>
    <xdr:to>
      <xdr:col>4</xdr:col>
      <xdr:colOff>847224</xdr:colOff>
      <xdr:row>4</xdr:row>
      <xdr:rowOff>323850</xdr:rowOff>
    </xdr:to>
    <xdr:sp macro="" textlink="">
      <xdr:nvSpPr>
        <xdr:cNvPr id="18" name="WordArt 2">
          <a:hlinkClick xmlns:r="http://schemas.openxmlformats.org/officeDocument/2006/relationships" r:id="rId3"/>
        </xdr:cNvPr>
        <xdr:cNvSpPr>
          <a:spLocks noChangeArrowheads="1" noChangeShapeType="1"/>
        </xdr:cNvSpPr>
      </xdr:nvSpPr>
      <xdr:spPr bwMode="auto">
        <a:xfrm>
          <a:off x="962025" y="971550"/>
          <a:ext cx="51239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32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32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5</xdr:col>
      <xdr:colOff>742950</xdr:colOff>
      <xdr:row>3</xdr:row>
      <xdr:rowOff>50084</xdr:rowOff>
    </xdr:to>
    <xdr:pic>
      <xdr:nvPicPr>
        <xdr:cNvPr id="7" name="圖片 6" descr="log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0"/>
          <a:ext cx="6772275" cy="10883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2</xdr:row>
      <xdr:rowOff>66675</xdr:rowOff>
    </xdr:from>
    <xdr:to>
      <xdr:col>7</xdr:col>
      <xdr:colOff>1181101</xdr:colOff>
      <xdr:row>5</xdr:row>
      <xdr:rowOff>104776</xdr:rowOff>
    </xdr:to>
    <xdr:pic>
      <xdr:nvPicPr>
        <xdr:cNvPr id="8" name="圖片 7" descr="contact u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9050" y="733425"/>
          <a:ext cx="628651" cy="628651"/>
        </a:xfrm>
        <a:prstGeom prst="rect">
          <a:avLst/>
        </a:prstGeom>
      </xdr:spPr>
    </xdr:pic>
    <xdr:clientData/>
  </xdr:twoCellAnchor>
  <xdr:twoCellAnchor>
    <xdr:from>
      <xdr:col>0</xdr:col>
      <xdr:colOff>1038225</xdr:colOff>
      <xdr:row>3</xdr:row>
      <xdr:rowOff>19050</xdr:rowOff>
    </xdr:from>
    <xdr:to>
      <xdr:col>6</xdr:col>
      <xdr:colOff>123324</xdr:colOff>
      <xdr:row>5</xdr:row>
      <xdr:rowOff>171450</xdr:rowOff>
    </xdr:to>
    <xdr:sp macro="" textlink="">
      <xdr:nvSpPr>
        <xdr:cNvPr id="10" name="WordArt 2">
          <a:hlinkClick xmlns:r="http://schemas.openxmlformats.org/officeDocument/2006/relationships" r:id="rId2"/>
        </xdr:cNvPr>
        <xdr:cNvSpPr>
          <a:spLocks noChangeArrowheads="1" noChangeShapeType="1"/>
        </xdr:cNvSpPr>
      </xdr:nvSpPr>
      <xdr:spPr bwMode="auto">
        <a:xfrm>
          <a:off x="1038225" y="742950"/>
          <a:ext cx="532397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8580" rIns="64008" bIns="0" anchor="t" upright="1"/>
        <a:lstStyle/>
        <a:p>
          <a:pPr algn="l" rtl="0">
            <a:defRPr sz="1000"/>
          </a:pPr>
          <a:r>
            <a:rPr lang="en-US" altLang="zh-TW" sz="3200" b="1" i="0" u="none" strike="noStrike" baseline="0">
              <a:solidFill>
                <a:srgbClr val="000000"/>
              </a:solidFill>
              <a:latin typeface="+mn-lt"/>
              <a:ea typeface="新細明體"/>
            </a:rPr>
            <a:t>SAILING SCHEDULE  </a:t>
          </a:r>
          <a:r>
            <a:rPr lang="zh-TW" altLang="en-US" sz="3200" b="1" i="0" u="none" strike="noStrike" baseline="0">
              <a:solidFill>
                <a:srgbClr val="000000"/>
              </a:solidFill>
              <a:latin typeface="新細明體" pitchFamily="18" charset="-120"/>
              <a:ea typeface="新細明體" pitchFamily="18" charset="-120"/>
            </a:rPr>
            <a:t>船期表</a:t>
          </a:r>
        </a:p>
      </xdr:txBody>
    </xdr:sp>
    <xdr:clientData/>
  </xdr:twoCellAnchor>
  <xdr:twoCellAnchor editAs="oneCell">
    <xdr:from>
      <xdr:col>0</xdr:col>
      <xdr:colOff>114301</xdr:colOff>
      <xdr:row>0</xdr:row>
      <xdr:rowOff>0</xdr:rowOff>
    </xdr:from>
    <xdr:to>
      <xdr:col>5</xdr:col>
      <xdr:colOff>876300</xdr:colOff>
      <xdr:row>3</xdr:row>
      <xdr:rowOff>99080</xdr:rowOff>
    </xdr:to>
    <xdr:pic>
      <xdr:nvPicPr>
        <xdr:cNvPr id="7" name="圖片 6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1" y="0"/>
          <a:ext cx="6010274" cy="9658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57150</xdr:rowOff>
    </xdr:from>
    <xdr:to>
      <xdr:col>0</xdr:col>
      <xdr:colOff>773892</xdr:colOff>
      <xdr:row>4</xdr:row>
      <xdr:rowOff>57150</xdr:rowOff>
    </xdr:to>
    <xdr:pic>
      <xdr:nvPicPr>
        <xdr:cNvPr id="2" name="圖片 12" descr="W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266700"/>
          <a:ext cx="68816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57150</xdr:rowOff>
    </xdr:from>
    <xdr:to>
      <xdr:col>0</xdr:col>
      <xdr:colOff>773892</xdr:colOff>
      <xdr:row>4</xdr:row>
      <xdr:rowOff>57150</xdr:rowOff>
    </xdr:to>
    <xdr:pic>
      <xdr:nvPicPr>
        <xdr:cNvPr id="2" name="圖片 12" descr="W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266700"/>
          <a:ext cx="68816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55"/>
  <sheetViews>
    <sheetView showGridLines="0" zoomScale="91" zoomScaleNormal="91" zoomScaleSheetLayoutView="82" workbookViewId="0"/>
  </sheetViews>
  <sheetFormatPr defaultRowHeight="16.5"/>
  <cols>
    <col min="10" max="10" width="7.375" customWidth="1"/>
    <col min="11" max="11" width="5.5" customWidth="1"/>
  </cols>
  <sheetData>
    <row r="1" spans="1:14" ht="17.25" thickBot="1">
      <c r="A1" s="44"/>
      <c r="B1" s="42"/>
      <c r="C1" s="42"/>
      <c r="D1" s="42"/>
      <c r="E1" s="42"/>
      <c r="F1" s="42"/>
      <c r="G1" s="42"/>
      <c r="H1" s="42"/>
      <c r="I1" s="42"/>
      <c r="J1" s="42"/>
      <c r="K1" s="40"/>
    </row>
    <row r="2" spans="1:14">
      <c r="A2" s="45"/>
      <c r="B2" s="46"/>
      <c r="C2" s="46"/>
      <c r="D2" s="46"/>
      <c r="E2" s="46"/>
      <c r="F2" s="46"/>
      <c r="G2" s="46"/>
      <c r="H2" s="46"/>
      <c r="I2" s="46"/>
      <c r="J2" s="47"/>
      <c r="K2" s="27"/>
    </row>
    <row r="3" spans="1:14">
      <c r="A3" s="48"/>
      <c r="B3" s="27"/>
      <c r="C3" s="27"/>
      <c r="D3" s="27"/>
      <c r="E3" s="27"/>
      <c r="F3" s="27"/>
      <c r="G3" s="27"/>
      <c r="H3" s="27"/>
      <c r="I3" s="27"/>
      <c r="J3" s="49"/>
      <c r="K3" s="27"/>
    </row>
    <row r="4" spans="1:14">
      <c r="A4" s="48"/>
      <c r="B4" s="27"/>
      <c r="C4" s="27"/>
      <c r="D4" s="27"/>
      <c r="E4" s="27"/>
      <c r="F4" s="27"/>
      <c r="G4" s="27"/>
      <c r="H4" s="27"/>
      <c r="I4" s="27"/>
      <c r="J4" s="49"/>
      <c r="K4" s="27"/>
    </row>
    <row r="5" spans="1:14">
      <c r="A5" s="48"/>
      <c r="B5" s="27"/>
      <c r="C5" s="27"/>
      <c r="D5" s="27"/>
      <c r="E5" s="27"/>
      <c r="F5" s="27"/>
      <c r="G5" s="27"/>
      <c r="H5" s="27"/>
      <c r="I5" s="27"/>
      <c r="J5" s="49"/>
      <c r="K5" s="27"/>
    </row>
    <row r="6" spans="1:14">
      <c r="A6" s="585"/>
      <c r="B6" s="586"/>
      <c r="C6" s="586"/>
      <c r="D6" s="586"/>
      <c r="E6" s="586"/>
      <c r="F6" s="586"/>
      <c r="G6" s="586"/>
      <c r="H6" s="586"/>
      <c r="I6" s="586"/>
      <c r="J6" s="50"/>
      <c r="K6" s="27"/>
    </row>
    <row r="7" spans="1:14" ht="23.25" customHeight="1">
      <c r="A7" s="48"/>
      <c r="B7" s="27"/>
      <c r="C7" s="27"/>
      <c r="D7" s="27"/>
      <c r="E7" s="27"/>
      <c r="F7" s="27"/>
      <c r="G7" s="27"/>
      <c r="H7" s="27"/>
      <c r="I7" s="27"/>
      <c r="J7" s="49"/>
      <c r="K7" s="27"/>
    </row>
    <row r="8" spans="1:14">
      <c r="A8" s="48"/>
      <c r="B8" s="27"/>
      <c r="C8" s="27"/>
      <c r="D8" s="27"/>
      <c r="E8" s="27"/>
      <c r="F8" s="27"/>
      <c r="G8" s="27"/>
      <c r="H8" s="27"/>
      <c r="I8" s="27"/>
      <c r="J8" s="49"/>
      <c r="K8" s="27"/>
    </row>
    <row r="9" spans="1:14">
      <c r="A9" s="48"/>
      <c r="B9" s="27"/>
      <c r="C9" s="27"/>
      <c r="D9" s="27"/>
      <c r="E9" s="27"/>
      <c r="F9" s="27"/>
      <c r="G9" s="27"/>
      <c r="H9" s="27"/>
      <c r="I9" s="27"/>
      <c r="J9" s="49"/>
      <c r="K9" s="27"/>
    </row>
    <row r="10" spans="1:14">
      <c r="A10" s="48"/>
      <c r="B10" s="27"/>
      <c r="C10" s="27"/>
      <c r="D10" s="27"/>
      <c r="E10" s="27"/>
      <c r="F10" s="27"/>
      <c r="G10" s="27"/>
      <c r="H10" s="27"/>
      <c r="I10" s="27"/>
      <c r="J10" s="49"/>
      <c r="K10" s="27"/>
    </row>
    <row r="11" spans="1:14">
      <c r="A11" s="587"/>
      <c r="B11" s="588"/>
      <c r="C11" s="588"/>
      <c r="D11" s="588"/>
      <c r="E11" s="588"/>
      <c r="F11" s="588"/>
      <c r="G11" s="588"/>
      <c r="H11" s="588"/>
      <c r="I11" s="29"/>
      <c r="J11" s="51"/>
      <c r="K11" s="29"/>
    </row>
    <row r="12" spans="1:14">
      <c r="A12" s="587"/>
      <c r="B12" s="588"/>
      <c r="C12" s="588"/>
      <c r="D12" s="588"/>
      <c r="E12" s="588"/>
      <c r="F12" s="588"/>
      <c r="G12" s="588"/>
      <c r="H12" s="588"/>
      <c r="I12" s="29"/>
      <c r="J12" s="51"/>
      <c r="K12" s="29"/>
    </row>
    <row r="13" spans="1:14">
      <c r="A13" s="587"/>
      <c r="B13" s="588"/>
      <c r="C13" s="588"/>
      <c r="D13" s="588"/>
      <c r="E13" s="588"/>
      <c r="F13" s="588"/>
      <c r="G13" s="588"/>
      <c r="H13" s="588"/>
      <c r="I13" s="29"/>
      <c r="J13" s="51"/>
      <c r="K13" s="29"/>
      <c r="L13" s="40"/>
    </row>
    <row r="14" spans="1:14">
      <c r="A14" s="587"/>
      <c r="B14" s="588"/>
      <c r="C14" s="588"/>
      <c r="D14" s="588"/>
      <c r="E14" s="588"/>
      <c r="F14" s="588"/>
      <c r="G14" s="588"/>
      <c r="H14" s="588"/>
      <c r="I14" s="29"/>
      <c r="J14" s="51"/>
      <c r="K14" s="29"/>
    </row>
    <row r="15" spans="1:14">
      <c r="A15" s="587"/>
      <c r="B15" s="588"/>
      <c r="C15" s="24"/>
      <c r="D15" s="24"/>
      <c r="E15" s="24"/>
      <c r="F15" s="24"/>
      <c r="G15" s="24"/>
      <c r="H15" s="24"/>
      <c r="I15" s="24"/>
      <c r="J15" s="52"/>
      <c r="K15" s="24"/>
      <c r="N15" s="214" t="s">
        <v>91</v>
      </c>
    </row>
    <row r="16" spans="1:14">
      <c r="A16" s="587"/>
      <c r="B16" s="588"/>
      <c r="C16" s="24"/>
      <c r="D16" s="24"/>
      <c r="E16" s="24"/>
      <c r="F16" s="24"/>
      <c r="G16" s="24"/>
      <c r="H16" s="24"/>
      <c r="I16" s="24"/>
      <c r="J16" s="52"/>
      <c r="K16" s="24"/>
    </row>
    <row r="17" spans="1:11">
      <c r="A17" s="53"/>
      <c r="B17" s="38"/>
      <c r="C17" s="24"/>
      <c r="D17" s="24"/>
      <c r="E17" s="24"/>
      <c r="F17" s="24"/>
      <c r="G17" s="24"/>
      <c r="H17" s="24"/>
      <c r="I17" s="24"/>
      <c r="J17" s="52"/>
      <c r="K17" s="24"/>
    </row>
    <row r="18" spans="1:11">
      <c r="A18" s="53"/>
      <c r="B18" s="38"/>
      <c r="C18" s="24"/>
      <c r="D18" s="24"/>
      <c r="E18" s="24"/>
      <c r="F18" s="24"/>
      <c r="G18" s="24"/>
      <c r="H18" s="24"/>
      <c r="I18" s="24"/>
      <c r="J18" s="52"/>
      <c r="K18" s="24"/>
    </row>
    <row r="19" spans="1:11">
      <c r="A19" s="53"/>
      <c r="B19" s="38"/>
      <c r="C19" s="24"/>
      <c r="D19" s="24"/>
      <c r="E19" s="24"/>
      <c r="F19" s="24"/>
      <c r="G19" s="24"/>
      <c r="H19" s="24"/>
      <c r="I19" s="24"/>
      <c r="J19" s="52"/>
    </row>
    <row r="20" spans="1:11">
      <c r="A20" s="53"/>
      <c r="B20" s="38"/>
      <c r="C20" s="24"/>
      <c r="D20" s="24"/>
      <c r="E20" s="24"/>
      <c r="F20" s="24"/>
      <c r="G20" s="24"/>
      <c r="H20" s="24"/>
      <c r="I20" s="24"/>
      <c r="J20" s="52"/>
    </row>
    <row r="21" spans="1:11">
      <c r="A21" s="53"/>
      <c r="B21" s="38"/>
      <c r="C21" s="24"/>
      <c r="D21" s="24"/>
      <c r="E21" s="24"/>
      <c r="F21" s="24"/>
      <c r="G21" s="24"/>
      <c r="H21" s="24"/>
      <c r="I21" s="24"/>
      <c r="J21" s="52"/>
    </row>
    <row r="22" spans="1:11">
      <c r="A22" s="53"/>
      <c r="B22" s="38"/>
      <c r="C22" s="24"/>
      <c r="D22" s="24"/>
      <c r="E22" s="24"/>
      <c r="F22" s="24"/>
      <c r="G22" s="24"/>
      <c r="H22" s="24"/>
      <c r="I22" s="24"/>
      <c r="J22" s="52"/>
    </row>
    <row r="23" spans="1:11">
      <c r="A23" s="53"/>
      <c r="B23" s="38"/>
      <c r="C23" s="24"/>
      <c r="D23" s="24"/>
      <c r="E23" s="24"/>
      <c r="F23" s="24"/>
      <c r="G23" s="24"/>
      <c r="H23" s="24"/>
      <c r="I23" s="24"/>
      <c r="J23" s="52"/>
    </row>
    <row r="24" spans="1:11">
      <c r="A24" s="53"/>
      <c r="B24" s="38"/>
      <c r="C24" s="24"/>
      <c r="D24" s="24"/>
      <c r="E24" s="24"/>
      <c r="F24" s="24"/>
      <c r="G24" s="24"/>
      <c r="H24" s="24"/>
      <c r="I24" s="24"/>
      <c r="J24" s="52"/>
      <c r="K24" s="24"/>
    </row>
    <row r="25" spans="1:11">
      <c r="A25" s="53"/>
      <c r="B25" s="38"/>
      <c r="C25" s="24"/>
      <c r="D25" s="24"/>
      <c r="E25" s="24"/>
      <c r="F25" s="24"/>
      <c r="G25" s="24"/>
      <c r="H25" s="24"/>
      <c r="I25" s="24"/>
      <c r="J25" s="52"/>
      <c r="K25" s="24"/>
    </row>
    <row r="26" spans="1:11" ht="19.5" customHeight="1">
      <c r="A26" s="134"/>
      <c r="B26" s="38"/>
      <c r="C26" s="24"/>
      <c r="D26" s="24"/>
      <c r="E26" s="24"/>
      <c r="F26" s="24"/>
      <c r="G26" s="24"/>
      <c r="H26" s="24"/>
      <c r="I26" s="24"/>
      <c r="J26" s="52"/>
      <c r="K26" s="24"/>
    </row>
    <row r="27" spans="1:11" ht="24.75" customHeight="1">
      <c r="D27" s="594" t="s">
        <v>54</v>
      </c>
      <c r="E27" s="594"/>
      <c r="F27" s="594"/>
      <c r="G27" s="293"/>
      <c r="J27" s="52"/>
      <c r="K27" s="24"/>
    </row>
    <row r="28" spans="1:11">
      <c r="D28" s="40"/>
      <c r="E28" s="40"/>
      <c r="F28" s="40"/>
      <c r="G28" s="40"/>
      <c r="J28" s="52"/>
      <c r="K28" s="24"/>
    </row>
    <row r="29" spans="1:11">
      <c r="A29" s="589" t="s">
        <v>53</v>
      </c>
      <c r="B29" s="590"/>
      <c r="C29" s="259"/>
      <c r="D29" s="270" t="s">
        <v>113</v>
      </c>
      <c r="E29" s="270"/>
      <c r="F29" s="270"/>
      <c r="G29" s="270"/>
      <c r="H29" s="270"/>
      <c r="I29" s="288"/>
      <c r="J29" s="261"/>
      <c r="K29" s="24"/>
    </row>
    <row r="30" spans="1:11">
      <c r="A30" s="267" t="s">
        <v>92</v>
      </c>
      <c r="B30" s="290"/>
      <c r="C30" s="259"/>
      <c r="D30" s="288" t="s">
        <v>181</v>
      </c>
      <c r="E30" s="288"/>
      <c r="F30" s="288"/>
      <c r="G30" s="288"/>
      <c r="H30" s="288"/>
      <c r="I30" s="288"/>
      <c r="J30" s="261"/>
      <c r="K30" s="24"/>
    </row>
    <row r="31" spans="1:11">
      <c r="A31" s="291"/>
      <c r="B31" s="292"/>
      <c r="C31" s="260"/>
      <c r="D31" s="260"/>
      <c r="E31" s="260"/>
      <c r="F31" s="260"/>
      <c r="G31" s="260"/>
      <c r="H31" s="259"/>
      <c r="I31" s="259"/>
      <c r="J31" s="262"/>
      <c r="K31" s="24"/>
    </row>
    <row r="32" spans="1:11">
      <c r="A32" s="291" t="s">
        <v>173</v>
      </c>
      <c r="B32" s="292"/>
      <c r="C32" s="259"/>
      <c r="D32" s="288" t="s">
        <v>178</v>
      </c>
      <c r="E32" s="288"/>
      <c r="F32" s="288"/>
      <c r="G32" s="288"/>
      <c r="H32" s="288"/>
      <c r="I32" s="288"/>
      <c r="J32" s="289"/>
      <c r="K32" s="24"/>
    </row>
    <row r="33" spans="1:14">
      <c r="A33" s="267" t="s">
        <v>174</v>
      </c>
      <c r="B33" s="290"/>
      <c r="C33" s="259"/>
      <c r="D33" s="288" t="s">
        <v>179</v>
      </c>
      <c r="E33" s="288"/>
      <c r="F33" s="288"/>
      <c r="G33" s="288"/>
      <c r="H33" s="288"/>
      <c r="I33" s="288"/>
      <c r="J33" s="289"/>
      <c r="K33" s="24"/>
      <c r="L33" s="344"/>
    </row>
    <row r="34" spans="1:14">
      <c r="A34" s="263"/>
      <c r="B34" s="264"/>
      <c r="C34" s="264"/>
      <c r="D34" s="264"/>
      <c r="E34" s="264"/>
      <c r="F34" s="264"/>
      <c r="G34" s="264"/>
      <c r="H34" s="265"/>
      <c r="I34" s="265"/>
      <c r="J34" s="266"/>
      <c r="K34" s="28"/>
      <c r="L34" s="344"/>
    </row>
    <row r="35" spans="1:14">
      <c r="A35" s="591" t="s">
        <v>52</v>
      </c>
      <c r="B35" s="592"/>
      <c r="C35" s="592"/>
      <c r="D35" s="592"/>
      <c r="E35" s="592"/>
      <c r="F35" s="592"/>
      <c r="G35" s="592"/>
      <c r="H35" s="592"/>
      <c r="I35" s="592"/>
      <c r="J35" s="593"/>
      <c r="K35" s="25"/>
      <c r="L35" s="344"/>
    </row>
    <row r="36" spans="1:14">
      <c r="A36" s="582" t="s">
        <v>93</v>
      </c>
      <c r="B36" s="583"/>
      <c r="C36" s="583"/>
      <c r="D36" s="583"/>
      <c r="E36" s="583"/>
      <c r="F36" s="583"/>
      <c r="G36" s="583"/>
      <c r="H36" s="583"/>
      <c r="I36" s="583"/>
      <c r="J36" s="584"/>
      <c r="K36" s="28"/>
      <c r="L36" s="345"/>
    </row>
    <row r="37" spans="1:14" s="147" customFormat="1" ht="15">
      <c r="A37" s="267" t="s">
        <v>95</v>
      </c>
      <c r="B37" s="268"/>
      <c r="C37" s="269"/>
      <c r="D37" s="269" t="s">
        <v>96</v>
      </c>
      <c r="E37" s="270"/>
      <c r="F37" s="270"/>
      <c r="G37" s="269" t="s">
        <v>106</v>
      </c>
      <c r="H37" s="269"/>
      <c r="I37" s="269"/>
      <c r="J37" s="271"/>
      <c r="K37" s="145"/>
      <c r="L37" s="345"/>
    </row>
    <row r="38" spans="1:14" s="147" customFormat="1" ht="15">
      <c r="A38" s="267" t="s">
        <v>97</v>
      </c>
      <c r="B38" s="268"/>
      <c r="C38" s="269"/>
      <c r="D38" s="269" t="s">
        <v>98</v>
      </c>
      <c r="E38" s="270"/>
      <c r="F38" s="270"/>
      <c r="G38" s="269" t="s">
        <v>103</v>
      </c>
      <c r="H38" s="269"/>
      <c r="I38" s="269"/>
      <c r="J38" s="271"/>
      <c r="K38" s="145"/>
      <c r="L38" s="345"/>
    </row>
    <row r="39" spans="1:14" s="147" customFormat="1" ht="14.25">
      <c r="A39" s="582" t="s">
        <v>94</v>
      </c>
      <c r="B39" s="583"/>
      <c r="C39" s="583"/>
      <c r="D39" s="583"/>
      <c r="E39" s="583"/>
      <c r="F39" s="583"/>
      <c r="G39" s="583"/>
      <c r="H39" s="583"/>
      <c r="I39" s="583"/>
      <c r="J39" s="584"/>
      <c r="K39" s="146"/>
    </row>
    <row r="40" spans="1:14">
      <c r="A40" s="267" t="s">
        <v>99</v>
      </c>
      <c r="B40" s="268"/>
      <c r="C40" s="269"/>
      <c r="D40" s="269" t="s">
        <v>100</v>
      </c>
      <c r="E40" s="270"/>
      <c r="F40" s="270"/>
      <c r="G40" s="269" t="s">
        <v>104</v>
      </c>
      <c r="H40" s="269"/>
      <c r="I40" s="269"/>
      <c r="J40" s="271"/>
      <c r="K40" s="28"/>
    </row>
    <row r="41" spans="1:14" s="147" customFormat="1" ht="14.25">
      <c r="A41" s="267" t="s">
        <v>101</v>
      </c>
      <c r="B41" s="268"/>
      <c r="C41" s="269"/>
      <c r="D41" s="269" t="s">
        <v>102</v>
      </c>
      <c r="E41" s="270"/>
      <c r="F41" s="270"/>
      <c r="G41" s="269" t="s">
        <v>105</v>
      </c>
      <c r="H41" s="269"/>
      <c r="I41" s="269"/>
      <c r="J41" s="271"/>
      <c r="K41" s="145"/>
    </row>
    <row r="42" spans="1:14" s="147" customFormat="1" ht="17.25" thickBot="1">
      <c r="A42" s="54"/>
      <c r="B42" s="43"/>
      <c r="C42" s="43"/>
      <c r="D42" s="43"/>
      <c r="E42" s="43"/>
      <c r="F42" s="43"/>
      <c r="G42" s="43"/>
      <c r="H42" s="43"/>
      <c r="I42" s="43"/>
      <c r="J42" s="55"/>
      <c r="K42" s="146"/>
    </row>
    <row r="43" spans="1:14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6"/>
      <c r="M43" s="40"/>
      <c r="N43" s="40"/>
    </row>
    <row r="44" spans="1:1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M44" s="40"/>
      <c r="N44" s="40"/>
    </row>
    <row r="45" spans="1:14">
      <c r="A45" s="27"/>
      <c r="B45" s="27"/>
      <c r="C45" s="27"/>
      <c r="D45" s="27"/>
      <c r="E45" s="27"/>
      <c r="F45" s="27"/>
      <c r="G45" s="27"/>
      <c r="H45" s="27"/>
      <c r="I45" s="27"/>
      <c r="J45" s="27"/>
      <c r="M45" s="40"/>
      <c r="N45" s="40"/>
    </row>
    <row r="46" spans="1:14">
      <c r="A46" s="27"/>
      <c r="B46" s="27"/>
      <c r="C46" s="27"/>
      <c r="D46" s="27"/>
      <c r="E46" s="27"/>
      <c r="F46" s="27"/>
      <c r="H46" s="269"/>
      <c r="I46" s="269"/>
      <c r="J46" s="27"/>
      <c r="M46" s="40"/>
      <c r="N46" s="40"/>
    </row>
    <row r="47" spans="1:14">
      <c r="A47" s="23"/>
      <c r="B47" s="23"/>
      <c r="C47" s="23"/>
      <c r="D47" s="23"/>
      <c r="E47" s="23"/>
      <c r="F47" s="23"/>
      <c r="H47" s="23"/>
      <c r="I47" s="23"/>
      <c r="J47" s="23"/>
      <c r="M47" s="40"/>
      <c r="N47" s="40"/>
    </row>
    <row r="48" spans="1:14">
      <c r="M48" s="40"/>
      <c r="N48" s="40"/>
    </row>
    <row r="49" spans="11:14">
      <c r="M49" s="40"/>
      <c r="N49" s="40"/>
    </row>
    <row r="50" spans="11:14">
      <c r="K50" s="27"/>
      <c r="M50" s="40"/>
      <c r="N50" s="40"/>
    </row>
    <row r="51" spans="11:14">
      <c r="K51" s="27"/>
    </row>
    <row r="52" spans="11:14">
      <c r="K52" s="27"/>
    </row>
    <row r="53" spans="11:14">
      <c r="K53" s="27"/>
    </row>
    <row r="54" spans="11:14">
      <c r="K54" s="27"/>
    </row>
    <row r="55" spans="11:14">
      <c r="K55" s="23"/>
    </row>
  </sheetData>
  <mergeCells count="15">
    <mergeCell ref="A39:J39"/>
    <mergeCell ref="A36:J36"/>
    <mergeCell ref="A6:I6"/>
    <mergeCell ref="A11:B12"/>
    <mergeCell ref="C11:D12"/>
    <mergeCell ref="E11:F12"/>
    <mergeCell ref="G11:H12"/>
    <mergeCell ref="A13:B14"/>
    <mergeCell ref="C13:D14"/>
    <mergeCell ref="E13:F14"/>
    <mergeCell ref="G13:H14"/>
    <mergeCell ref="A15:B16"/>
    <mergeCell ref="A29:B29"/>
    <mergeCell ref="A35:J35"/>
    <mergeCell ref="D27:F27"/>
  </mergeCells>
  <phoneticPr fontId="2" type="noConversion"/>
  <pageMargins left="0.25" right="0.25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169"/>
  <sheetViews>
    <sheetView showGridLines="0" zoomScaleNormal="100" workbookViewId="0">
      <selection activeCell="C61" sqref="C61"/>
    </sheetView>
  </sheetViews>
  <sheetFormatPr defaultRowHeight="15.75"/>
  <cols>
    <col min="1" max="1" width="20.125" style="30" customWidth="1"/>
    <col min="2" max="2" width="17.125" style="109" customWidth="1"/>
    <col min="3" max="6" width="13" style="32" customWidth="1"/>
    <col min="7" max="7" width="17.125" style="1" customWidth="1"/>
    <col min="8" max="8" width="21.5" style="1" customWidth="1"/>
    <col min="9" max="9" width="16.25" style="1" customWidth="1"/>
    <col min="10" max="10" width="9" style="1"/>
    <col min="11" max="11" width="14.75" style="1" customWidth="1"/>
    <col min="12" max="16384" width="9" style="1"/>
  </cols>
  <sheetData>
    <row r="1" spans="1:16" s="17" customFormat="1" ht="36.75" customHeight="1">
      <c r="A1" s="158"/>
      <c r="B1" s="213"/>
      <c r="C1" s="105"/>
      <c r="D1" s="105"/>
      <c r="E1" s="105"/>
      <c r="F1" s="105"/>
      <c r="G1" s="597" t="s">
        <v>87</v>
      </c>
      <c r="H1" s="597"/>
    </row>
    <row r="2" spans="1:16" s="17" customFormat="1" ht="32.25" customHeight="1">
      <c r="A2" s="158"/>
      <c r="B2" s="213"/>
      <c r="C2" s="105"/>
      <c r="D2" s="105"/>
      <c r="E2" s="105"/>
      <c r="F2" s="105"/>
      <c r="G2" s="598" t="s">
        <v>90</v>
      </c>
      <c r="H2" s="598"/>
    </row>
    <row r="3" spans="1:16" s="17" customFormat="1" ht="19.5" customHeight="1">
      <c r="A3" s="158"/>
      <c r="B3" s="213"/>
      <c r="C3" s="105"/>
      <c r="D3" s="105"/>
      <c r="E3" s="105"/>
      <c r="F3" s="105"/>
      <c r="G3" s="250" t="s">
        <v>112</v>
      </c>
      <c r="H3" s="214"/>
    </row>
    <row r="4" spans="1:16" s="17" customFormat="1" ht="16.5" customHeight="1">
      <c r="A4" s="158"/>
      <c r="B4" s="213"/>
      <c r="C4" s="105"/>
      <c r="D4" s="105"/>
      <c r="E4" s="105"/>
      <c r="F4" s="105"/>
      <c r="G4" s="250" t="s">
        <v>111</v>
      </c>
      <c r="H4" s="237"/>
    </row>
    <row r="5" spans="1:16" ht="16.5" customHeight="1">
      <c r="A5" s="240"/>
      <c r="B5" s="241"/>
      <c r="C5" s="242"/>
      <c r="D5" s="242"/>
      <c r="E5" s="242"/>
      <c r="F5" s="242"/>
      <c r="G5" s="174"/>
      <c r="H5" s="219"/>
      <c r="I5" s="297"/>
    </row>
    <row r="6" spans="1:16" ht="17.25">
      <c r="A6" s="160"/>
      <c r="B6" s="238"/>
      <c r="C6" s="33"/>
      <c r="D6" s="33"/>
      <c r="E6" s="33"/>
      <c r="F6" s="227" t="s">
        <v>89</v>
      </c>
      <c r="G6" s="239">
        <f ca="1">NOW()</f>
        <v>42188.517959490739</v>
      </c>
    </row>
    <row r="7" spans="1:16" ht="22.5">
      <c r="A7" s="599" t="s">
        <v>115</v>
      </c>
      <c r="B7" s="600"/>
      <c r="C7" s="600"/>
      <c r="D7" s="600"/>
      <c r="E7" s="600"/>
      <c r="F7" s="600"/>
      <c r="G7" s="601"/>
    </row>
    <row r="8" spans="1:16">
      <c r="A8" s="196" t="s">
        <v>16</v>
      </c>
      <c r="B8" s="196" t="s">
        <v>243</v>
      </c>
      <c r="C8" s="197" t="s">
        <v>3</v>
      </c>
      <c r="D8" s="198" t="s">
        <v>4</v>
      </c>
      <c r="E8" s="199" t="s">
        <v>0</v>
      </c>
      <c r="F8" s="199" t="s">
        <v>70</v>
      </c>
      <c r="G8" s="200" t="s">
        <v>71</v>
      </c>
    </row>
    <row r="9" spans="1:16">
      <c r="A9" s="339" t="s">
        <v>481</v>
      </c>
      <c r="B9" s="166">
        <v>42185</v>
      </c>
      <c r="C9" s="166">
        <v>42184</v>
      </c>
      <c r="D9" s="216">
        <v>42185</v>
      </c>
      <c r="E9" s="216">
        <v>42187</v>
      </c>
      <c r="F9" s="216">
        <v>42190</v>
      </c>
      <c r="G9" s="341" t="s">
        <v>322</v>
      </c>
      <c r="I9" s="37"/>
      <c r="J9" s="36"/>
      <c r="K9" s="36"/>
    </row>
    <row r="10" spans="1:16" ht="15.75" customHeight="1">
      <c r="A10" s="532" t="s">
        <v>476</v>
      </c>
      <c r="B10" s="533">
        <v>42188</v>
      </c>
      <c r="C10" s="533">
        <v>42187</v>
      </c>
      <c r="D10" s="534">
        <v>42188</v>
      </c>
      <c r="E10" s="534">
        <v>42190</v>
      </c>
      <c r="F10" s="534">
        <v>42193</v>
      </c>
      <c r="G10" s="535" t="s">
        <v>323</v>
      </c>
      <c r="I10" s="37"/>
      <c r="J10" s="35"/>
      <c r="K10" s="35"/>
      <c r="L10" s="36"/>
      <c r="M10" s="36"/>
      <c r="N10" s="36"/>
      <c r="O10" s="36"/>
      <c r="P10" s="36"/>
    </row>
    <row r="11" spans="1:16" ht="14.25" customHeight="1">
      <c r="A11" s="339" t="s">
        <v>482</v>
      </c>
      <c r="B11" s="166">
        <v>42192</v>
      </c>
      <c r="C11" s="166">
        <v>42191</v>
      </c>
      <c r="D11" s="216">
        <v>42192</v>
      </c>
      <c r="E11" s="216">
        <v>42194</v>
      </c>
      <c r="F11" s="216">
        <v>42197</v>
      </c>
      <c r="G11" s="341" t="s">
        <v>322</v>
      </c>
      <c r="I11" s="36"/>
      <c r="J11" s="36"/>
      <c r="K11" s="36"/>
      <c r="L11" s="36"/>
      <c r="M11" s="36"/>
      <c r="N11" s="36"/>
      <c r="O11" s="36"/>
      <c r="P11" s="36"/>
    </row>
    <row r="12" spans="1:16" ht="15" customHeight="1">
      <c r="A12" s="532" t="s">
        <v>477</v>
      </c>
      <c r="B12" s="533">
        <v>42195</v>
      </c>
      <c r="C12" s="533">
        <v>42194</v>
      </c>
      <c r="D12" s="534">
        <v>42195</v>
      </c>
      <c r="E12" s="534">
        <v>42197</v>
      </c>
      <c r="F12" s="534">
        <v>42200</v>
      </c>
      <c r="G12" s="535" t="s">
        <v>323</v>
      </c>
      <c r="I12" s="36"/>
      <c r="J12" s="36"/>
      <c r="K12" s="36"/>
      <c r="L12" s="212"/>
      <c r="M12" s="212"/>
      <c r="N12" s="212"/>
      <c r="O12" s="212"/>
      <c r="P12" s="212"/>
    </row>
    <row r="13" spans="1:16" ht="16.5" customHeight="1">
      <c r="A13" s="339" t="s">
        <v>483</v>
      </c>
      <c r="B13" s="166">
        <v>42199</v>
      </c>
      <c r="C13" s="166">
        <v>42198</v>
      </c>
      <c r="D13" s="216">
        <v>42199</v>
      </c>
      <c r="E13" s="216">
        <v>42201</v>
      </c>
      <c r="F13" s="216">
        <v>42204</v>
      </c>
      <c r="G13" s="341" t="s">
        <v>322</v>
      </c>
      <c r="I13" s="36"/>
      <c r="J13" s="36"/>
      <c r="K13" s="36"/>
      <c r="L13" s="35"/>
      <c r="M13" s="35"/>
      <c r="N13" s="35"/>
      <c r="O13" s="35"/>
      <c r="P13" s="35"/>
    </row>
    <row r="14" spans="1:16" ht="15.75" customHeight="1">
      <c r="A14" s="532" t="s">
        <v>478</v>
      </c>
      <c r="B14" s="533">
        <v>42202</v>
      </c>
      <c r="C14" s="533">
        <v>42201</v>
      </c>
      <c r="D14" s="534">
        <v>42202</v>
      </c>
      <c r="E14" s="534">
        <v>42204</v>
      </c>
      <c r="F14" s="534">
        <v>42207</v>
      </c>
      <c r="G14" s="535" t="s">
        <v>323</v>
      </c>
      <c r="I14" s="36"/>
      <c r="J14" s="36"/>
      <c r="K14" s="36"/>
      <c r="L14" s="36"/>
    </row>
    <row r="15" spans="1:16" ht="18" customHeight="1">
      <c r="A15" s="339" t="s">
        <v>484</v>
      </c>
      <c r="B15" s="166">
        <v>42206</v>
      </c>
      <c r="C15" s="166">
        <v>42205</v>
      </c>
      <c r="D15" s="216">
        <v>42206</v>
      </c>
      <c r="E15" s="216">
        <v>42208</v>
      </c>
      <c r="F15" s="216">
        <v>42211</v>
      </c>
      <c r="G15" s="341" t="s">
        <v>322</v>
      </c>
      <c r="I15" s="36"/>
      <c r="J15" s="36"/>
      <c r="K15" s="36"/>
      <c r="L15" s="36"/>
    </row>
    <row r="16" spans="1:16" ht="18" customHeight="1">
      <c r="A16" s="532" t="s">
        <v>479</v>
      </c>
      <c r="B16" s="533">
        <v>42209</v>
      </c>
      <c r="C16" s="533">
        <v>42208</v>
      </c>
      <c r="D16" s="534">
        <v>42209</v>
      </c>
      <c r="E16" s="534">
        <v>42211</v>
      </c>
      <c r="F16" s="534">
        <v>42214</v>
      </c>
      <c r="G16" s="535" t="s">
        <v>323</v>
      </c>
      <c r="I16" s="36"/>
      <c r="J16" s="36"/>
      <c r="K16" s="36"/>
      <c r="L16" s="36"/>
    </row>
    <row r="17" spans="1:12" ht="18" customHeight="1">
      <c r="A17" s="339" t="s">
        <v>485</v>
      </c>
      <c r="B17" s="166">
        <v>42213</v>
      </c>
      <c r="C17" s="166">
        <v>42212</v>
      </c>
      <c r="D17" s="216">
        <v>42213</v>
      </c>
      <c r="E17" s="216">
        <v>42215</v>
      </c>
      <c r="F17" s="216">
        <v>42218</v>
      </c>
      <c r="G17" s="341" t="s">
        <v>322</v>
      </c>
      <c r="I17" s="36"/>
      <c r="J17" s="36"/>
      <c r="K17" s="36"/>
      <c r="L17" s="36"/>
    </row>
    <row r="18" spans="1:12" ht="18" customHeight="1">
      <c r="A18" s="536" t="s">
        <v>480</v>
      </c>
      <c r="B18" s="538">
        <v>42216</v>
      </c>
      <c r="C18" s="538">
        <v>42215</v>
      </c>
      <c r="D18" s="539">
        <v>42216</v>
      </c>
      <c r="E18" s="539">
        <v>42218</v>
      </c>
      <c r="F18" s="539">
        <v>42221</v>
      </c>
      <c r="G18" s="537" t="s">
        <v>323</v>
      </c>
      <c r="I18" s="36"/>
      <c r="J18" s="36"/>
      <c r="K18" s="36"/>
      <c r="L18" s="36"/>
    </row>
    <row r="19" spans="1:12" ht="18" customHeight="1">
      <c r="A19" s="164" t="s">
        <v>172</v>
      </c>
      <c r="B19" s="165"/>
      <c r="C19" s="165"/>
      <c r="D19" s="165"/>
      <c r="E19" s="165"/>
      <c r="F19" s="131"/>
      <c r="G19" s="367"/>
      <c r="I19" s="36"/>
      <c r="J19" s="36"/>
      <c r="K19" s="36"/>
      <c r="L19" s="36"/>
    </row>
    <row r="20" spans="1:12" ht="25.5" customHeight="1">
      <c r="A20" s="599" t="s">
        <v>210</v>
      </c>
      <c r="B20" s="600"/>
      <c r="C20" s="600"/>
      <c r="D20" s="600"/>
      <c r="E20" s="600"/>
      <c r="F20" s="600"/>
      <c r="G20" s="601"/>
      <c r="I20" s="36"/>
      <c r="J20" s="36"/>
      <c r="K20" s="36"/>
      <c r="L20" s="36"/>
    </row>
    <row r="21" spans="1:12" ht="19.5" customHeight="1">
      <c r="A21" s="196" t="s">
        <v>204</v>
      </c>
      <c r="B21" s="196" t="s">
        <v>205</v>
      </c>
      <c r="C21" s="197" t="s">
        <v>206</v>
      </c>
      <c r="D21" s="198" t="s">
        <v>207</v>
      </c>
      <c r="E21" s="199" t="s">
        <v>0</v>
      </c>
      <c r="F21" s="199" t="s">
        <v>208</v>
      </c>
      <c r="G21" s="220" t="s">
        <v>209</v>
      </c>
      <c r="I21" s="36"/>
      <c r="J21" s="36"/>
      <c r="K21" s="36"/>
      <c r="L21" s="36"/>
    </row>
    <row r="22" spans="1:12">
      <c r="A22" s="339" t="s">
        <v>262</v>
      </c>
      <c r="B22" s="232" t="s">
        <v>334</v>
      </c>
      <c r="C22" s="166">
        <v>42180</v>
      </c>
      <c r="D22" s="166">
        <v>42182</v>
      </c>
      <c r="E22" s="216">
        <v>42184</v>
      </c>
      <c r="F22" s="166">
        <v>42189</v>
      </c>
      <c r="G22" s="166" t="s">
        <v>231</v>
      </c>
      <c r="I22" s="36"/>
      <c r="J22" s="36"/>
      <c r="K22" s="36"/>
      <c r="L22" s="36"/>
    </row>
    <row r="23" spans="1:12">
      <c r="A23" s="339" t="s">
        <v>263</v>
      </c>
      <c r="B23" s="232" t="s">
        <v>339</v>
      </c>
      <c r="C23" s="166">
        <f t="shared" ref="C23:C26" si="0">C22+7</f>
        <v>42187</v>
      </c>
      <c r="D23" s="166">
        <f t="shared" ref="D23:D26" si="1">D22+7</f>
        <v>42189</v>
      </c>
      <c r="E23" s="216">
        <f t="shared" ref="E23:E26" si="2">E22+7</f>
        <v>42191</v>
      </c>
      <c r="F23" s="166">
        <f t="shared" ref="F23:F26" si="3">F22+7</f>
        <v>42196</v>
      </c>
      <c r="G23" s="166" t="s">
        <v>231</v>
      </c>
      <c r="I23" s="36"/>
      <c r="J23" s="36"/>
      <c r="K23" s="36"/>
      <c r="L23" s="36"/>
    </row>
    <row r="24" spans="1:12">
      <c r="A24" s="339" t="s">
        <v>261</v>
      </c>
      <c r="B24" s="232" t="s">
        <v>340</v>
      </c>
      <c r="C24" s="166">
        <f t="shared" si="0"/>
        <v>42194</v>
      </c>
      <c r="D24" s="166">
        <f t="shared" si="1"/>
        <v>42196</v>
      </c>
      <c r="E24" s="216">
        <f t="shared" si="2"/>
        <v>42198</v>
      </c>
      <c r="F24" s="166">
        <f t="shared" si="3"/>
        <v>42203</v>
      </c>
      <c r="G24" s="166" t="s">
        <v>231</v>
      </c>
      <c r="I24" s="36"/>
      <c r="J24" s="36"/>
      <c r="K24" s="36"/>
      <c r="L24" s="36"/>
    </row>
    <row r="25" spans="1:12">
      <c r="A25" s="339" t="s">
        <v>262</v>
      </c>
      <c r="B25" s="232" t="s">
        <v>338</v>
      </c>
      <c r="C25" s="166">
        <f t="shared" si="0"/>
        <v>42201</v>
      </c>
      <c r="D25" s="166">
        <f t="shared" si="1"/>
        <v>42203</v>
      </c>
      <c r="E25" s="216">
        <f t="shared" si="2"/>
        <v>42205</v>
      </c>
      <c r="F25" s="166">
        <f t="shared" si="3"/>
        <v>42210</v>
      </c>
      <c r="G25" s="166" t="s">
        <v>231</v>
      </c>
      <c r="I25" s="36"/>
      <c r="J25" s="36"/>
      <c r="K25" s="36"/>
      <c r="L25" s="36"/>
    </row>
    <row r="26" spans="1:12">
      <c r="A26" s="161" t="s">
        <v>263</v>
      </c>
      <c r="B26" s="340" t="s">
        <v>341</v>
      </c>
      <c r="C26" s="163">
        <f t="shared" si="0"/>
        <v>42208</v>
      </c>
      <c r="D26" s="163">
        <f t="shared" si="1"/>
        <v>42210</v>
      </c>
      <c r="E26" s="217">
        <f t="shared" si="2"/>
        <v>42212</v>
      </c>
      <c r="F26" s="163">
        <f t="shared" si="3"/>
        <v>42217</v>
      </c>
      <c r="G26" s="163" t="s">
        <v>231</v>
      </c>
      <c r="I26" s="36"/>
      <c r="J26" s="36"/>
      <c r="K26" s="36"/>
      <c r="L26" s="36"/>
    </row>
    <row r="27" spans="1:12">
      <c r="A27" s="373"/>
      <c r="B27" s="401"/>
      <c r="C27" s="131"/>
      <c r="D27" s="131"/>
      <c r="E27" s="131"/>
      <c r="F27" s="131"/>
      <c r="G27" s="131"/>
      <c r="I27" s="36"/>
      <c r="J27" s="36"/>
      <c r="K27" s="36"/>
      <c r="L27" s="36"/>
    </row>
    <row r="28" spans="1:12" ht="26.25" customHeight="1">
      <c r="A28" s="602" t="s">
        <v>211</v>
      </c>
      <c r="B28" s="603"/>
      <c r="C28" s="603"/>
      <c r="D28" s="603"/>
      <c r="E28" s="603"/>
      <c r="F28" s="603"/>
      <c r="G28" s="604"/>
      <c r="I28" s="22"/>
      <c r="J28" s="36"/>
      <c r="K28" s="36"/>
      <c r="L28" s="36"/>
    </row>
    <row r="29" spans="1:12" ht="15.75" customHeight="1">
      <c r="A29" s="196" t="s">
        <v>204</v>
      </c>
      <c r="B29" s="196" t="s">
        <v>205</v>
      </c>
      <c r="C29" s="197" t="s">
        <v>206</v>
      </c>
      <c r="D29" s="198" t="s">
        <v>207</v>
      </c>
      <c r="E29" s="199" t="s">
        <v>0</v>
      </c>
      <c r="F29" s="199" t="s">
        <v>208</v>
      </c>
      <c r="G29" s="220" t="s">
        <v>209</v>
      </c>
      <c r="I29" s="22"/>
      <c r="J29" s="36"/>
      <c r="K29" s="36"/>
      <c r="L29" s="36"/>
    </row>
    <row r="30" spans="1:12">
      <c r="A30" s="339" t="s">
        <v>262</v>
      </c>
      <c r="B30" s="232" t="s">
        <v>334</v>
      </c>
      <c r="C30" s="166">
        <v>42180</v>
      </c>
      <c r="D30" s="166">
        <v>42182</v>
      </c>
      <c r="E30" s="216">
        <v>42184</v>
      </c>
      <c r="F30" s="166">
        <f>E30+6</f>
        <v>42190</v>
      </c>
      <c r="G30" s="166" t="s">
        <v>231</v>
      </c>
      <c r="I30" s="111"/>
      <c r="J30" s="22"/>
      <c r="K30" s="36"/>
      <c r="L30" s="36"/>
    </row>
    <row r="31" spans="1:12">
      <c r="A31" s="339" t="s">
        <v>263</v>
      </c>
      <c r="B31" s="232" t="s">
        <v>339</v>
      </c>
      <c r="C31" s="166">
        <f t="shared" ref="C31:F34" si="4">C30+7</f>
        <v>42187</v>
      </c>
      <c r="D31" s="166">
        <f t="shared" si="4"/>
        <v>42189</v>
      </c>
      <c r="E31" s="216">
        <f t="shared" si="4"/>
        <v>42191</v>
      </c>
      <c r="F31" s="166">
        <f t="shared" si="4"/>
        <v>42197</v>
      </c>
      <c r="G31" s="166" t="s">
        <v>231</v>
      </c>
      <c r="I31" s="111"/>
      <c r="J31" s="22"/>
      <c r="K31" s="36"/>
      <c r="L31" s="36"/>
    </row>
    <row r="32" spans="1:12">
      <c r="A32" s="339" t="s">
        <v>261</v>
      </c>
      <c r="B32" s="232" t="s">
        <v>340</v>
      </c>
      <c r="C32" s="166">
        <f t="shared" si="4"/>
        <v>42194</v>
      </c>
      <c r="D32" s="166">
        <f t="shared" si="4"/>
        <v>42196</v>
      </c>
      <c r="E32" s="216">
        <f t="shared" si="4"/>
        <v>42198</v>
      </c>
      <c r="F32" s="166">
        <f t="shared" si="4"/>
        <v>42204</v>
      </c>
      <c r="G32" s="166" t="s">
        <v>231</v>
      </c>
      <c r="I32" s="111"/>
      <c r="J32" s="22"/>
      <c r="K32" s="36"/>
      <c r="L32" s="36"/>
    </row>
    <row r="33" spans="1:12">
      <c r="A33" s="339" t="s">
        <v>262</v>
      </c>
      <c r="B33" s="232" t="s">
        <v>338</v>
      </c>
      <c r="C33" s="166">
        <f t="shared" si="4"/>
        <v>42201</v>
      </c>
      <c r="D33" s="166">
        <f t="shared" si="4"/>
        <v>42203</v>
      </c>
      <c r="E33" s="216">
        <f t="shared" si="4"/>
        <v>42205</v>
      </c>
      <c r="F33" s="166">
        <f t="shared" si="4"/>
        <v>42211</v>
      </c>
      <c r="G33" s="166" t="s">
        <v>231</v>
      </c>
      <c r="I33" s="111"/>
      <c r="J33" s="22"/>
      <c r="K33" s="36"/>
      <c r="L33" s="36"/>
    </row>
    <row r="34" spans="1:12">
      <c r="A34" s="161" t="s">
        <v>263</v>
      </c>
      <c r="B34" s="340" t="s">
        <v>341</v>
      </c>
      <c r="C34" s="163">
        <f t="shared" si="4"/>
        <v>42208</v>
      </c>
      <c r="D34" s="163">
        <f t="shared" si="4"/>
        <v>42210</v>
      </c>
      <c r="E34" s="217">
        <f t="shared" si="4"/>
        <v>42212</v>
      </c>
      <c r="F34" s="163">
        <f t="shared" si="4"/>
        <v>42218</v>
      </c>
      <c r="G34" s="163" t="s">
        <v>231</v>
      </c>
      <c r="I34" s="254"/>
      <c r="J34" s="22"/>
      <c r="K34" s="22"/>
      <c r="L34" s="36"/>
    </row>
    <row r="35" spans="1:12">
      <c r="A35" s="373"/>
      <c r="B35" s="401"/>
      <c r="C35" s="131"/>
      <c r="D35" s="131"/>
      <c r="E35" s="131"/>
      <c r="F35" s="131"/>
      <c r="G35" s="131"/>
      <c r="I35" s="253"/>
      <c r="J35" s="22"/>
      <c r="K35" s="22"/>
      <c r="L35" s="36"/>
    </row>
    <row r="36" spans="1:12" ht="22.5">
      <c r="A36" s="599" t="s">
        <v>213</v>
      </c>
      <c r="B36" s="600"/>
      <c r="C36" s="600"/>
      <c r="D36" s="600"/>
      <c r="E36" s="600"/>
      <c r="F36" s="600"/>
      <c r="G36" s="601"/>
      <c r="I36" s="286"/>
      <c r="J36" s="22"/>
      <c r="K36" s="22"/>
      <c r="L36" s="36"/>
    </row>
    <row r="37" spans="1:12">
      <c r="A37" s="196" t="s">
        <v>214</v>
      </c>
      <c r="B37" s="196" t="s">
        <v>215</v>
      </c>
      <c r="C37" s="197" t="s">
        <v>216</v>
      </c>
      <c r="D37" s="198" t="s">
        <v>217</v>
      </c>
      <c r="E37" s="199" t="s">
        <v>0</v>
      </c>
      <c r="F37" s="199" t="s">
        <v>218</v>
      </c>
      <c r="G37" s="220" t="s">
        <v>219</v>
      </c>
      <c r="I37" s="257"/>
      <c r="J37" s="22"/>
      <c r="K37" s="22"/>
      <c r="L37" s="22"/>
    </row>
    <row r="38" spans="1:12">
      <c r="A38" s="469" t="s">
        <v>331</v>
      </c>
      <c r="B38" s="470" t="s">
        <v>332</v>
      </c>
      <c r="C38" s="173">
        <v>42181</v>
      </c>
      <c r="D38" s="117">
        <v>42184</v>
      </c>
      <c r="E38" s="171">
        <v>42185</v>
      </c>
      <c r="F38" s="171">
        <v>42190</v>
      </c>
      <c r="G38" s="471" t="s">
        <v>265</v>
      </c>
      <c r="I38" s="257"/>
      <c r="J38" s="22"/>
      <c r="K38" s="22"/>
      <c r="L38" s="22"/>
    </row>
    <row r="39" spans="1:12">
      <c r="A39" s="472" t="s">
        <v>333</v>
      </c>
      <c r="B39" s="343" t="s">
        <v>334</v>
      </c>
      <c r="C39" s="173">
        <f t="shared" ref="C39:C42" si="5">C38+7</f>
        <v>42188</v>
      </c>
      <c r="D39" s="117">
        <f t="shared" ref="D39:D42" si="6">D38+7</f>
        <v>42191</v>
      </c>
      <c r="E39" s="171">
        <f t="shared" ref="E39:E42" si="7">E38+7</f>
        <v>42192</v>
      </c>
      <c r="F39" s="173">
        <f t="shared" ref="F39:F42" si="8">F38+7</f>
        <v>42197</v>
      </c>
      <c r="G39" s="471" t="s">
        <v>265</v>
      </c>
      <c r="I39" s="286"/>
      <c r="K39" s="22"/>
      <c r="L39" s="22"/>
    </row>
    <row r="40" spans="1:12">
      <c r="A40" s="469" t="s">
        <v>331</v>
      </c>
      <c r="B40" s="470" t="s">
        <v>335</v>
      </c>
      <c r="C40" s="173">
        <f t="shared" si="5"/>
        <v>42195</v>
      </c>
      <c r="D40" s="117">
        <f t="shared" si="6"/>
        <v>42198</v>
      </c>
      <c r="E40" s="171">
        <f t="shared" si="7"/>
        <v>42199</v>
      </c>
      <c r="F40" s="171">
        <f t="shared" si="8"/>
        <v>42204</v>
      </c>
      <c r="G40" s="471" t="s">
        <v>265</v>
      </c>
      <c r="I40" s="257"/>
      <c r="L40" s="22"/>
    </row>
    <row r="41" spans="1:12" ht="15.75" customHeight="1">
      <c r="A41" s="469" t="s">
        <v>336</v>
      </c>
      <c r="B41" s="470" t="s">
        <v>337</v>
      </c>
      <c r="C41" s="173">
        <f t="shared" si="5"/>
        <v>42202</v>
      </c>
      <c r="D41" s="117">
        <f t="shared" si="6"/>
        <v>42205</v>
      </c>
      <c r="E41" s="171">
        <f t="shared" si="7"/>
        <v>42206</v>
      </c>
      <c r="F41" s="171">
        <f t="shared" si="8"/>
        <v>42211</v>
      </c>
      <c r="G41" s="471" t="s">
        <v>265</v>
      </c>
    </row>
    <row r="42" spans="1:12">
      <c r="A42" s="514" t="s">
        <v>264</v>
      </c>
      <c r="B42" s="515" t="s">
        <v>338</v>
      </c>
      <c r="C42" s="368">
        <f t="shared" si="5"/>
        <v>42209</v>
      </c>
      <c r="D42" s="394">
        <f t="shared" si="6"/>
        <v>42212</v>
      </c>
      <c r="E42" s="172">
        <f t="shared" si="7"/>
        <v>42213</v>
      </c>
      <c r="F42" s="368">
        <f t="shared" si="8"/>
        <v>42218</v>
      </c>
      <c r="G42" s="473" t="s">
        <v>265</v>
      </c>
    </row>
    <row r="43" spans="1:12">
      <c r="A43" s="311"/>
      <c r="B43" s="231"/>
      <c r="C43" s="117"/>
      <c r="D43" s="117"/>
      <c r="E43" s="117"/>
      <c r="F43" s="117"/>
      <c r="G43" s="342"/>
    </row>
    <row r="44" spans="1:12" ht="22.5">
      <c r="A44" s="599" t="s">
        <v>203</v>
      </c>
      <c r="B44" s="600"/>
      <c r="C44" s="600"/>
      <c r="D44" s="600"/>
      <c r="E44" s="600"/>
      <c r="F44" s="600"/>
      <c r="G44" s="601"/>
    </row>
    <row r="45" spans="1:12">
      <c r="A45" s="196" t="s">
        <v>204</v>
      </c>
      <c r="B45" s="196" t="s">
        <v>205</v>
      </c>
      <c r="C45" s="197" t="s">
        <v>206</v>
      </c>
      <c r="D45" s="198" t="s">
        <v>207</v>
      </c>
      <c r="E45" s="199" t="s">
        <v>0</v>
      </c>
      <c r="F45" s="199" t="s">
        <v>208</v>
      </c>
      <c r="G45" s="220" t="s">
        <v>209</v>
      </c>
      <c r="H45" s="423"/>
    </row>
    <row r="46" spans="1:12">
      <c r="A46" s="352" t="s">
        <v>244</v>
      </c>
      <c r="B46" s="353" t="s">
        <v>330</v>
      </c>
      <c r="C46" s="171">
        <v>42181</v>
      </c>
      <c r="D46" s="117">
        <v>42182</v>
      </c>
      <c r="E46" s="171">
        <v>42184</v>
      </c>
      <c r="F46" s="173">
        <v>42187</v>
      </c>
      <c r="G46" s="425" t="s">
        <v>266</v>
      </c>
    </row>
    <row r="47" spans="1:12">
      <c r="A47" s="352" t="s">
        <v>489</v>
      </c>
      <c r="B47" s="353" t="s">
        <v>490</v>
      </c>
      <c r="C47" s="171">
        <f t="shared" ref="C47:C52" si="9">C46+7</f>
        <v>42188</v>
      </c>
      <c r="D47" s="117">
        <f t="shared" ref="D47:D52" si="10">D46+7</f>
        <v>42189</v>
      </c>
      <c r="E47" s="171">
        <f t="shared" ref="E47:E52" si="11">E46+7</f>
        <v>42191</v>
      </c>
      <c r="F47" s="173">
        <f t="shared" ref="F47:F52" si="12">F46+7</f>
        <v>42194</v>
      </c>
      <c r="G47" s="425" t="s">
        <v>266</v>
      </c>
    </row>
    <row r="48" spans="1:12">
      <c r="A48" s="352" t="s">
        <v>486</v>
      </c>
      <c r="B48" s="353" t="s">
        <v>487</v>
      </c>
      <c r="C48" s="171">
        <f t="shared" si="9"/>
        <v>42195</v>
      </c>
      <c r="D48" s="117">
        <f t="shared" si="10"/>
        <v>42196</v>
      </c>
      <c r="E48" s="171">
        <f t="shared" si="11"/>
        <v>42198</v>
      </c>
      <c r="F48" s="173">
        <f t="shared" si="12"/>
        <v>42201</v>
      </c>
      <c r="G48" s="425" t="s">
        <v>266</v>
      </c>
    </row>
    <row r="49" spans="1:25">
      <c r="A49" s="352" t="s">
        <v>230</v>
      </c>
      <c r="B49" s="353" t="s">
        <v>488</v>
      </c>
      <c r="C49" s="171">
        <f t="shared" si="9"/>
        <v>42202</v>
      </c>
      <c r="D49" s="117">
        <f t="shared" si="10"/>
        <v>42203</v>
      </c>
      <c r="E49" s="171">
        <f t="shared" si="11"/>
        <v>42205</v>
      </c>
      <c r="F49" s="173">
        <f t="shared" si="12"/>
        <v>42208</v>
      </c>
      <c r="G49" s="425" t="s">
        <v>266</v>
      </c>
    </row>
    <row r="50" spans="1:25">
      <c r="A50" s="554" t="s">
        <v>538</v>
      </c>
      <c r="B50" s="555" t="s">
        <v>539</v>
      </c>
      <c r="C50" s="171">
        <f t="shared" si="9"/>
        <v>42209</v>
      </c>
      <c r="D50" s="117">
        <f t="shared" si="10"/>
        <v>42210</v>
      </c>
      <c r="E50" s="171">
        <f t="shared" si="11"/>
        <v>42212</v>
      </c>
      <c r="F50" s="173">
        <f t="shared" si="12"/>
        <v>42215</v>
      </c>
      <c r="G50" s="425" t="s">
        <v>266</v>
      </c>
    </row>
    <row r="51" spans="1:25">
      <c r="A51" s="352" t="s">
        <v>200</v>
      </c>
      <c r="B51" s="353"/>
      <c r="C51" s="171">
        <f t="shared" si="9"/>
        <v>42216</v>
      </c>
      <c r="D51" s="117">
        <f t="shared" si="10"/>
        <v>42217</v>
      </c>
      <c r="E51" s="171">
        <f t="shared" si="11"/>
        <v>42219</v>
      </c>
      <c r="F51" s="173">
        <f t="shared" si="12"/>
        <v>42222</v>
      </c>
      <c r="G51" s="425" t="s">
        <v>266</v>
      </c>
    </row>
    <row r="52" spans="1:25">
      <c r="A52" s="540" t="s">
        <v>200</v>
      </c>
      <c r="B52" s="541"/>
      <c r="C52" s="172">
        <f t="shared" si="9"/>
        <v>42223</v>
      </c>
      <c r="D52" s="394">
        <f t="shared" si="10"/>
        <v>42224</v>
      </c>
      <c r="E52" s="172">
        <f t="shared" si="11"/>
        <v>42226</v>
      </c>
      <c r="F52" s="368">
        <f t="shared" si="12"/>
        <v>42229</v>
      </c>
      <c r="G52" s="422" t="s">
        <v>266</v>
      </c>
    </row>
    <row r="53" spans="1:25">
      <c r="A53" s="493"/>
      <c r="B53" s="494"/>
      <c r="C53" s="117"/>
      <c r="D53" s="117"/>
      <c r="E53" s="117"/>
      <c r="F53" s="117"/>
      <c r="G53" s="495"/>
    </row>
    <row r="54" spans="1:25" ht="22.5">
      <c r="A54" s="599" t="s">
        <v>321</v>
      </c>
      <c r="B54" s="600"/>
      <c r="C54" s="600"/>
      <c r="D54" s="600"/>
      <c r="E54" s="600"/>
      <c r="F54" s="600"/>
      <c r="G54" s="601"/>
    </row>
    <row r="55" spans="1:25">
      <c r="A55" s="196" t="s">
        <v>1</v>
      </c>
      <c r="B55" s="196" t="s">
        <v>2</v>
      </c>
      <c r="C55" s="197" t="s">
        <v>3</v>
      </c>
      <c r="D55" s="198" t="s">
        <v>4</v>
      </c>
      <c r="E55" s="199" t="s">
        <v>0</v>
      </c>
      <c r="F55" s="199" t="s">
        <v>55</v>
      </c>
      <c r="G55" s="200" t="s">
        <v>5</v>
      </c>
    </row>
    <row r="56" spans="1:25">
      <c r="A56" s="556" t="s">
        <v>540</v>
      </c>
      <c r="B56" s="557" t="s">
        <v>541</v>
      </c>
      <c r="C56" s="558">
        <f t="shared" ref="C56:C60" si="13">D56-2</f>
        <v>42185</v>
      </c>
      <c r="D56" s="559">
        <v>42187</v>
      </c>
      <c r="E56" s="558">
        <v>42188</v>
      </c>
      <c r="F56" s="559">
        <v>42190</v>
      </c>
      <c r="G56" s="560" t="s">
        <v>542</v>
      </c>
      <c r="H56" s="437"/>
    </row>
    <row r="57" spans="1:25">
      <c r="A57" s="373" t="s">
        <v>540</v>
      </c>
      <c r="B57" s="232" t="s">
        <v>543</v>
      </c>
      <c r="C57" s="131">
        <f t="shared" si="13"/>
        <v>42192</v>
      </c>
      <c r="D57" s="166">
        <v>42194</v>
      </c>
      <c r="E57" s="131">
        <v>42195</v>
      </c>
      <c r="F57" s="166">
        <v>42196</v>
      </c>
      <c r="G57" s="216" t="s">
        <v>542</v>
      </c>
      <c r="H57" s="437"/>
    </row>
    <row r="58" spans="1:25">
      <c r="A58" s="373" t="s">
        <v>544</v>
      </c>
      <c r="B58" s="232" t="s">
        <v>545</v>
      </c>
      <c r="C58" s="131">
        <f t="shared" si="13"/>
        <v>42199</v>
      </c>
      <c r="D58" s="166">
        <v>42201</v>
      </c>
      <c r="E58" s="131">
        <v>42202</v>
      </c>
      <c r="F58" s="166">
        <v>42203</v>
      </c>
      <c r="G58" s="216" t="s">
        <v>542</v>
      </c>
      <c r="H58" s="437"/>
      <c r="I58" s="21"/>
    </row>
    <row r="59" spans="1:25">
      <c r="A59" s="373" t="s">
        <v>189</v>
      </c>
      <c r="B59" s="232" t="s">
        <v>546</v>
      </c>
      <c r="C59" s="131">
        <f t="shared" si="13"/>
        <v>42206</v>
      </c>
      <c r="D59" s="166">
        <v>42208</v>
      </c>
      <c r="E59" s="131">
        <v>42209</v>
      </c>
      <c r="F59" s="166">
        <v>42210</v>
      </c>
      <c r="G59" s="216" t="s">
        <v>542</v>
      </c>
      <c r="H59" s="437"/>
    </row>
    <row r="60" spans="1:25">
      <c r="A60" s="424" t="s">
        <v>189</v>
      </c>
      <c r="B60" s="340" t="s">
        <v>547</v>
      </c>
      <c r="C60" s="165">
        <f t="shared" si="13"/>
        <v>42213</v>
      </c>
      <c r="D60" s="163">
        <v>42215</v>
      </c>
      <c r="E60" s="165">
        <v>42216</v>
      </c>
      <c r="F60" s="163">
        <v>42217</v>
      </c>
      <c r="G60" s="217" t="s">
        <v>542</v>
      </c>
      <c r="H60" s="437"/>
    </row>
    <row r="61" spans="1:25">
      <c r="A61" s="416"/>
      <c r="B61" s="416"/>
      <c r="C61" s="416"/>
      <c r="D61" s="416"/>
      <c r="E61" s="416"/>
      <c r="F61" s="416"/>
      <c r="G61" s="416"/>
      <c r="H61" s="437"/>
      <c r="Q61" s="314"/>
      <c r="R61" s="315"/>
      <c r="S61" s="131"/>
      <c r="T61" s="131"/>
      <c r="U61" s="131"/>
      <c r="V61" s="131"/>
      <c r="W61" s="136"/>
      <c r="X61" s="254"/>
      <c r="Y61" s="275"/>
    </row>
    <row r="62" spans="1:25" ht="22.5">
      <c r="A62" s="599" t="s">
        <v>221</v>
      </c>
      <c r="B62" s="600"/>
      <c r="C62" s="600"/>
      <c r="D62" s="600"/>
      <c r="E62" s="600"/>
      <c r="F62" s="600"/>
      <c r="G62" s="601"/>
      <c r="H62" s="437"/>
      <c r="J62" s="314"/>
      <c r="Q62" s="314"/>
      <c r="R62" s="315"/>
      <c r="S62" s="131"/>
      <c r="T62" s="131"/>
      <c r="U62" s="131"/>
      <c r="V62" s="131"/>
      <c r="W62" s="136"/>
      <c r="X62" s="254"/>
      <c r="Y62" s="31"/>
    </row>
    <row r="63" spans="1:25">
      <c r="A63" s="196" t="s">
        <v>1</v>
      </c>
      <c r="B63" s="196" t="s">
        <v>2</v>
      </c>
      <c r="C63" s="310" t="s">
        <v>3</v>
      </c>
      <c r="D63" s="244" t="s">
        <v>4</v>
      </c>
      <c r="E63" s="199" t="s">
        <v>0</v>
      </c>
      <c r="F63" s="319" t="s">
        <v>55</v>
      </c>
      <c r="G63" s="220" t="s">
        <v>5</v>
      </c>
      <c r="H63" s="437"/>
      <c r="J63" s="314"/>
      <c r="Q63" s="314"/>
      <c r="R63" s="315"/>
      <c r="S63" s="131"/>
      <c r="T63" s="131"/>
      <c r="U63" s="131"/>
      <c r="V63" s="131"/>
      <c r="W63" s="136"/>
      <c r="X63" s="254"/>
    </row>
    <row r="64" spans="1:25" ht="16.5" customHeight="1">
      <c r="A64" s="316" t="s">
        <v>491</v>
      </c>
      <c r="B64" s="233" t="s">
        <v>492</v>
      </c>
      <c r="C64" s="166">
        <v>42186</v>
      </c>
      <c r="D64" s="216">
        <v>42186</v>
      </c>
      <c r="E64" s="216">
        <v>42187</v>
      </c>
      <c r="F64" s="216">
        <v>42188</v>
      </c>
      <c r="G64" s="169" t="s">
        <v>493</v>
      </c>
      <c r="H64" s="437"/>
      <c r="J64" s="314"/>
      <c r="Q64" s="314"/>
      <c r="R64" s="315"/>
      <c r="S64" s="131"/>
      <c r="T64" s="131"/>
      <c r="U64" s="131"/>
      <c r="V64" s="131"/>
      <c r="W64" s="136"/>
      <c r="X64" s="254"/>
    </row>
    <row r="65" spans="1:24">
      <c r="A65" s="316" t="s">
        <v>491</v>
      </c>
      <c r="B65" s="233" t="s">
        <v>492</v>
      </c>
      <c r="C65" s="166">
        <f t="shared" ref="C65:C68" si="14">C64+7</f>
        <v>42193</v>
      </c>
      <c r="D65" s="216">
        <f t="shared" ref="D65:D68" si="15">D64+7</f>
        <v>42193</v>
      </c>
      <c r="E65" s="216">
        <f t="shared" ref="E65:E68" si="16">E64+7</f>
        <v>42194</v>
      </c>
      <c r="F65" s="216">
        <f t="shared" ref="F65:F68" si="17">F64+7</f>
        <v>42195</v>
      </c>
      <c r="G65" s="169" t="s">
        <v>493</v>
      </c>
      <c r="H65" s="437"/>
      <c r="J65" s="314"/>
      <c r="Q65" s="314"/>
      <c r="R65" s="315"/>
      <c r="S65" s="131"/>
      <c r="T65" s="131"/>
      <c r="U65" s="131"/>
      <c r="V65" s="131"/>
      <c r="W65" s="136"/>
      <c r="X65" s="254"/>
    </row>
    <row r="66" spans="1:24">
      <c r="A66" s="316" t="s">
        <v>491</v>
      </c>
      <c r="B66" s="233" t="s">
        <v>492</v>
      </c>
      <c r="C66" s="166">
        <f t="shared" si="14"/>
        <v>42200</v>
      </c>
      <c r="D66" s="216">
        <f t="shared" si="15"/>
        <v>42200</v>
      </c>
      <c r="E66" s="216">
        <f t="shared" si="16"/>
        <v>42201</v>
      </c>
      <c r="F66" s="216">
        <f t="shared" si="17"/>
        <v>42202</v>
      </c>
      <c r="G66" s="169" t="s">
        <v>493</v>
      </c>
      <c r="H66" s="423"/>
      <c r="J66" s="314"/>
      <c r="K66" s="315"/>
      <c r="L66" s="131"/>
      <c r="M66" s="131"/>
      <c r="N66" s="131"/>
      <c r="O66" s="131"/>
      <c r="P66" s="136"/>
      <c r="Q66" s="254"/>
      <c r="R66" s="34"/>
      <c r="S66" s="4"/>
    </row>
    <row r="67" spans="1:24">
      <c r="A67" s="316" t="s">
        <v>491</v>
      </c>
      <c r="B67" s="233" t="s">
        <v>492</v>
      </c>
      <c r="C67" s="166">
        <f t="shared" si="14"/>
        <v>42207</v>
      </c>
      <c r="D67" s="216">
        <f t="shared" si="15"/>
        <v>42207</v>
      </c>
      <c r="E67" s="216">
        <f t="shared" si="16"/>
        <v>42208</v>
      </c>
      <c r="F67" s="216">
        <f t="shared" si="17"/>
        <v>42209</v>
      </c>
      <c r="G67" s="169" t="s">
        <v>493</v>
      </c>
      <c r="H67" s="423"/>
      <c r="J67" s="314"/>
      <c r="K67" s="315"/>
      <c r="L67" s="131"/>
      <c r="M67" s="131"/>
      <c r="N67" s="131"/>
      <c r="O67" s="131"/>
      <c r="P67" s="136"/>
      <c r="Q67" s="254"/>
      <c r="R67" s="34"/>
      <c r="S67" s="4"/>
    </row>
    <row r="68" spans="1:24">
      <c r="A68" s="317" t="s">
        <v>491</v>
      </c>
      <c r="B68" s="234" t="s">
        <v>492</v>
      </c>
      <c r="C68" s="163">
        <f t="shared" si="14"/>
        <v>42214</v>
      </c>
      <c r="D68" s="217">
        <f t="shared" si="15"/>
        <v>42214</v>
      </c>
      <c r="E68" s="217">
        <f t="shared" si="16"/>
        <v>42215</v>
      </c>
      <c r="F68" s="217">
        <f t="shared" si="17"/>
        <v>42216</v>
      </c>
      <c r="G68" s="170" t="s">
        <v>493</v>
      </c>
      <c r="H68" s="423"/>
      <c r="J68" s="314"/>
      <c r="K68" s="315"/>
      <c r="L68" s="131"/>
      <c r="M68" s="131"/>
      <c r="N68" s="131"/>
      <c r="O68" s="131"/>
      <c r="P68" s="136"/>
      <c r="Q68" s="254"/>
      <c r="R68" s="34"/>
      <c r="S68" s="4"/>
    </row>
    <row r="69" spans="1:24">
      <c r="A69" s="316"/>
      <c r="B69" s="315"/>
      <c r="C69" s="131"/>
      <c r="D69" s="131"/>
      <c r="E69" s="131"/>
      <c r="F69" s="131"/>
      <c r="G69" s="136"/>
      <c r="H69" s="423"/>
      <c r="J69" s="314"/>
      <c r="K69" s="315"/>
      <c r="L69" s="131"/>
      <c r="M69" s="131"/>
      <c r="N69" s="131"/>
      <c r="O69" s="131"/>
      <c r="P69" s="136"/>
      <c r="Q69" s="254"/>
      <c r="R69" s="34"/>
      <c r="S69" s="4"/>
    </row>
    <row r="70" spans="1:24" ht="22.5">
      <c r="A70" s="599" t="s">
        <v>222</v>
      </c>
      <c r="B70" s="600"/>
      <c r="C70" s="600"/>
      <c r="D70" s="600"/>
      <c r="E70" s="600"/>
      <c r="F70" s="600"/>
      <c r="G70" s="601"/>
      <c r="H70" s="423"/>
      <c r="K70" s="315"/>
      <c r="L70" s="131"/>
      <c r="M70" s="131"/>
      <c r="N70" s="131"/>
      <c r="O70" s="131"/>
      <c r="P70" s="136"/>
      <c r="Q70" s="254"/>
      <c r="R70" s="34"/>
      <c r="S70" s="4"/>
    </row>
    <row r="71" spans="1:24">
      <c r="A71" s="196" t="s">
        <v>1</v>
      </c>
      <c r="B71" s="196" t="s">
        <v>2</v>
      </c>
      <c r="C71" s="310" t="s">
        <v>3</v>
      </c>
      <c r="D71" s="244" t="s">
        <v>4</v>
      </c>
      <c r="E71" s="199" t="s">
        <v>0</v>
      </c>
      <c r="F71" s="319" t="s">
        <v>55</v>
      </c>
      <c r="G71" s="220" t="s">
        <v>5</v>
      </c>
      <c r="H71" s="423"/>
      <c r="K71" s="315"/>
      <c r="L71" s="131"/>
      <c r="M71" s="131"/>
      <c r="N71" s="131"/>
      <c r="O71" s="131"/>
      <c r="P71" s="136"/>
      <c r="Q71" s="254"/>
      <c r="R71" s="34"/>
      <c r="S71" s="4"/>
    </row>
    <row r="72" spans="1:24">
      <c r="A72" s="316" t="s">
        <v>199</v>
      </c>
      <c r="B72" s="233" t="s">
        <v>200</v>
      </c>
      <c r="C72" s="166">
        <v>42188</v>
      </c>
      <c r="D72" s="216">
        <v>42191</v>
      </c>
      <c r="E72" s="216">
        <v>42191</v>
      </c>
      <c r="F72" s="216">
        <v>42194</v>
      </c>
      <c r="G72" s="216" t="s">
        <v>201</v>
      </c>
      <c r="H72" s="423"/>
      <c r="K72" s="315"/>
      <c r="L72" s="131"/>
      <c r="M72" s="131"/>
      <c r="N72" s="131"/>
      <c r="O72" s="131"/>
      <c r="P72" s="136"/>
      <c r="Q72" s="254"/>
      <c r="R72" s="34"/>
      <c r="S72" s="4"/>
    </row>
    <row r="73" spans="1:24">
      <c r="A73" s="316" t="s">
        <v>199</v>
      </c>
      <c r="B73" s="233" t="s">
        <v>200</v>
      </c>
      <c r="C73" s="166">
        <f t="shared" ref="C73:C76" si="18">D73-3</f>
        <v>42195</v>
      </c>
      <c r="D73" s="216">
        <f t="shared" ref="D73:D76" si="19">D72+7</f>
        <v>42198</v>
      </c>
      <c r="E73" s="216">
        <f t="shared" ref="E73:E76" si="20">E72+7</f>
        <v>42198</v>
      </c>
      <c r="F73" s="216">
        <f t="shared" ref="F73:F76" si="21">F72+7</f>
        <v>42201</v>
      </c>
      <c r="G73" s="216" t="s">
        <v>201</v>
      </c>
      <c r="H73" s="423"/>
      <c r="K73" s="315"/>
      <c r="L73" s="131"/>
      <c r="M73" s="131"/>
      <c r="N73" s="131"/>
      <c r="O73" s="131"/>
      <c r="P73" s="136"/>
      <c r="Q73" s="254"/>
      <c r="R73" s="34"/>
      <c r="S73" s="4"/>
    </row>
    <row r="74" spans="1:24">
      <c r="A74" s="316" t="s">
        <v>199</v>
      </c>
      <c r="B74" s="233" t="s">
        <v>200</v>
      </c>
      <c r="C74" s="166">
        <f t="shared" si="18"/>
        <v>42202</v>
      </c>
      <c r="D74" s="216">
        <f t="shared" si="19"/>
        <v>42205</v>
      </c>
      <c r="E74" s="216">
        <f t="shared" si="20"/>
        <v>42205</v>
      </c>
      <c r="F74" s="216">
        <f t="shared" si="21"/>
        <v>42208</v>
      </c>
      <c r="G74" s="216" t="s">
        <v>201</v>
      </c>
      <c r="H74" s="423"/>
      <c r="K74" s="315"/>
      <c r="L74" s="131"/>
      <c r="M74" s="131"/>
      <c r="N74" s="131"/>
      <c r="O74" s="131"/>
      <c r="P74" s="136"/>
      <c r="Q74" s="254"/>
      <c r="R74" s="34"/>
      <c r="S74" s="4"/>
    </row>
    <row r="75" spans="1:24">
      <c r="A75" s="316" t="s">
        <v>199</v>
      </c>
      <c r="B75" s="233" t="s">
        <v>200</v>
      </c>
      <c r="C75" s="166">
        <f t="shared" si="18"/>
        <v>42209</v>
      </c>
      <c r="D75" s="216">
        <f t="shared" si="19"/>
        <v>42212</v>
      </c>
      <c r="E75" s="216">
        <f t="shared" si="20"/>
        <v>42212</v>
      </c>
      <c r="F75" s="216">
        <f t="shared" si="21"/>
        <v>42215</v>
      </c>
      <c r="G75" s="216" t="s">
        <v>201</v>
      </c>
      <c r="H75" s="423"/>
      <c r="J75" s="162"/>
      <c r="K75" s="315"/>
      <c r="L75" s="131"/>
      <c r="M75" s="131"/>
      <c r="N75" s="131"/>
      <c r="O75" s="131"/>
      <c r="P75" s="136"/>
      <c r="Q75" s="254"/>
      <c r="R75" s="34"/>
      <c r="S75" s="4"/>
    </row>
    <row r="76" spans="1:24">
      <c r="A76" s="317" t="s">
        <v>199</v>
      </c>
      <c r="B76" s="234" t="s">
        <v>200</v>
      </c>
      <c r="C76" s="163">
        <f t="shared" si="18"/>
        <v>42216</v>
      </c>
      <c r="D76" s="217">
        <f t="shared" si="19"/>
        <v>42219</v>
      </c>
      <c r="E76" s="217">
        <f t="shared" si="20"/>
        <v>42219</v>
      </c>
      <c r="F76" s="217">
        <f t="shared" si="21"/>
        <v>42222</v>
      </c>
      <c r="G76" s="217" t="s">
        <v>201</v>
      </c>
      <c r="H76" s="423"/>
      <c r="J76" s="162"/>
      <c r="K76" s="315"/>
      <c r="L76" s="131"/>
      <c r="M76" s="131"/>
      <c r="N76" s="131"/>
      <c r="O76" s="131"/>
      <c r="P76" s="136"/>
      <c r="Q76" s="254"/>
      <c r="R76" s="34"/>
      <c r="S76" s="4"/>
    </row>
    <row r="77" spans="1:24">
      <c r="A77" s="316"/>
      <c r="B77" s="315"/>
      <c r="C77" s="131"/>
      <c r="D77" s="131"/>
      <c r="E77" s="131"/>
      <c r="F77" s="131"/>
      <c r="G77" s="131"/>
      <c r="H77" s="423"/>
      <c r="K77" s="190"/>
      <c r="L77" s="107"/>
      <c r="M77" s="107"/>
      <c r="N77" s="107"/>
      <c r="O77" s="107"/>
      <c r="P77" s="21"/>
      <c r="Q77" s="253"/>
    </row>
    <row r="78" spans="1:24" ht="22.5">
      <c r="A78" s="599" t="s">
        <v>227</v>
      </c>
      <c r="B78" s="600"/>
      <c r="C78" s="600"/>
      <c r="D78" s="600"/>
      <c r="E78" s="600"/>
      <c r="F78" s="600"/>
      <c r="G78" s="601"/>
      <c r="H78" s="423"/>
    </row>
    <row r="79" spans="1:24">
      <c r="A79" s="196" t="s">
        <v>1</v>
      </c>
      <c r="B79" s="196" t="s">
        <v>2</v>
      </c>
      <c r="C79" s="310" t="s">
        <v>3</v>
      </c>
      <c r="D79" s="244" t="s">
        <v>4</v>
      </c>
      <c r="E79" s="199" t="s">
        <v>0</v>
      </c>
      <c r="F79" s="319" t="s">
        <v>55</v>
      </c>
      <c r="G79" s="220" t="s">
        <v>5</v>
      </c>
      <c r="H79" s="423"/>
    </row>
    <row r="80" spans="1:24" ht="24.75" customHeight="1">
      <c r="A80" s="316" t="s">
        <v>199</v>
      </c>
      <c r="B80" s="233" t="s">
        <v>200</v>
      </c>
      <c r="C80" s="166">
        <v>42188</v>
      </c>
      <c r="D80" s="216">
        <v>42193</v>
      </c>
      <c r="E80" s="216">
        <v>42193</v>
      </c>
      <c r="F80" s="216">
        <v>42196</v>
      </c>
      <c r="G80" s="114" t="s">
        <v>201</v>
      </c>
      <c r="H80" s="423"/>
    </row>
    <row r="81" spans="1:9" ht="15.75" customHeight="1">
      <c r="A81" s="316" t="s">
        <v>199</v>
      </c>
      <c r="B81" s="233" t="s">
        <v>200</v>
      </c>
      <c r="C81" s="216">
        <f t="shared" ref="C81:C85" si="22">C80+14</f>
        <v>42202</v>
      </c>
      <c r="D81" s="216">
        <f t="shared" ref="D81:D85" si="23">D80+14</f>
        <v>42207</v>
      </c>
      <c r="E81" s="216">
        <f t="shared" ref="E81:E85" si="24">E80+14</f>
        <v>42207</v>
      </c>
      <c r="F81" s="216">
        <f t="shared" ref="F81:F85" si="25">F80+14</f>
        <v>42210</v>
      </c>
      <c r="G81" s="169" t="s">
        <v>201</v>
      </c>
      <c r="H81" s="423"/>
      <c r="I81" s="278"/>
    </row>
    <row r="82" spans="1:9">
      <c r="A82" s="316" t="s">
        <v>199</v>
      </c>
      <c r="B82" s="233" t="s">
        <v>200</v>
      </c>
      <c r="C82" s="166">
        <f t="shared" si="22"/>
        <v>42216</v>
      </c>
      <c r="D82" s="216">
        <f t="shared" si="23"/>
        <v>42221</v>
      </c>
      <c r="E82" s="216">
        <f t="shared" si="24"/>
        <v>42221</v>
      </c>
      <c r="F82" s="216">
        <f t="shared" si="25"/>
        <v>42224</v>
      </c>
      <c r="G82" s="114" t="s">
        <v>201</v>
      </c>
      <c r="H82" s="423"/>
    </row>
    <row r="83" spans="1:9" ht="15.75" customHeight="1">
      <c r="A83" s="316" t="s">
        <v>199</v>
      </c>
      <c r="B83" s="233" t="s">
        <v>200</v>
      </c>
      <c r="C83" s="216">
        <f t="shared" si="22"/>
        <v>42230</v>
      </c>
      <c r="D83" s="216">
        <f t="shared" si="23"/>
        <v>42235</v>
      </c>
      <c r="E83" s="216">
        <f t="shared" si="24"/>
        <v>42235</v>
      </c>
      <c r="F83" s="216">
        <f t="shared" si="25"/>
        <v>42238</v>
      </c>
      <c r="G83" s="169" t="s">
        <v>201</v>
      </c>
    </row>
    <row r="84" spans="1:9" ht="16.5">
      <c r="A84" s="316" t="s">
        <v>199</v>
      </c>
      <c r="B84" s="233" t="s">
        <v>200</v>
      </c>
      <c r="C84" s="166">
        <f t="shared" si="22"/>
        <v>42244</v>
      </c>
      <c r="D84" s="216">
        <f t="shared" si="23"/>
        <v>42249</v>
      </c>
      <c r="E84" s="216">
        <f t="shared" si="24"/>
        <v>42249</v>
      </c>
      <c r="F84" s="216">
        <f t="shared" si="25"/>
        <v>42252</v>
      </c>
      <c r="G84" s="114" t="s">
        <v>201</v>
      </c>
      <c r="H84" s="322"/>
    </row>
    <row r="85" spans="1:9" ht="16.5">
      <c r="A85" s="317" t="s">
        <v>199</v>
      </c>
      <c r="B85" s="234" t="s">
        <v>200</v>
      </c>
      <c r="C85" s="217">
        <f t="shared" si="22"/>
        <v>42258</v>
      </c>
      <c r="D85" s="217">
        <f t="shared" si="23"/>
        <v>42263</v>
      </c>
      <c r="E85" s="217">
        <f t="shared" si="24"/>
        <v>42263</v>
      </c>
      <c r="F85" s="217">
        <f t="shared" si="25"/>
        <v>42266</v>
      </c>
      <c r="G85" s="170" t="s">
        <v>201</v>
      </c>
      <c r="H85" s="322"/>
    </row>
    <row r="86" spans="1:9" ht="16.5">
      <c r="A86" s="316"/>
      <c r="B86" s="315"/>
      <c r="C86" s="131"/>
      <c r="D86" s="131"/>
      <c r="E86" s="131"/>
      <c r="F86" s="131"/>
      <c r="G86" s="136"/>
      <c r="H86" s="322"/>
    </row>
    <row r="87" spans="1:9" ht="22.5">
      <c r="A87" s="599" t="s">
        <v>223</v>
      </c>
      <c r="B87" s="600"/>
      <c r="C87" s="600"/>
      <c r="D87" s="600"/>
      <c r="E87" s="600"/>
      <c r="F87" s="600"/>
      <c r="G87" s="601"/>
      <c r="H87" s="400"/>
    </row>
    <row r="88" spans="1:9" ht="16.5">
      <c r="A88" s="196" t="s">
        <v>1</v>
      </c>
      <c r="B88" s="196" t="s">
        <v>2</v>
      </c>
      <c r="C88" s="318" t="s">
        <v>3</v>
      </c>
      <c r="D88" s="224" t="s">
        <v>4</v>
      </c>
      <c r="E88" s="222" t="s">
        <v>0</v>
      </c>
      <c r="F88" s="225" t="s">
        <v>55</v>
      </c>
      <c r="G88" s="220" t="s">
        <v>5</v>
      </c>
      <c r="H88" s="400"/>
    </row>
    <row r="89" spans="1:9" ht="16.5">
      <c r="A89" s="316" t="s">
        <v>199</v>
      </c>
      <c r="B89" s="414" t="s">
        <v>200</v>
      </c>
      <c r="C89" s="320">
        <v>42181</v>
      </c>
      <c r="D89" s="320">
        <v>42183</v>
      </c>
      <c r="E89" s="166">
        <v>42187</v>
      </c>
      <c r="F89" s="131">
        <v>42189</v>
      </c>
      <c r="G89" s="166" t="s">
        <v>201</v>
      </c>
      <c r="H89" s="400"/>
    </row>
    <row r="90" spans="1:9" ht="16.5">
      <c r="A90" s="316" t="s">
        <v>199</v>
      </c>
      <c r="B90" s="414" t="s">
        <v>200</v>
      </c>
      <c r="C90" s="320">
        <f t="shared" ref="C90:C94" si="26">C89+7</f>
        <v>42188</v>
      </c>
      <c r="D90" s="320">
        <f t="shared" ref="D90:D94" si="27">D89+7</f>
        <v>42190</v>
      </c>
      <c r="E90" s="166">
        <f t="shared" ref="E90:E94" si="28">E89+7</f>
        <v>42194</v>
      </c>
      <c r="F90" s="131">
        <f t="shared" ref="F90:F94" si="29">F89+7</f>
        <v>42196</v>
      </c>
      <c r="G90" s="166" t="s">
        <v>201</v>
      </c>
      <c r="H90" s="400"/>
    </row>
    <row r="91" spans="1:9" ht="16.5">
      <c r="A91" s="316" t="s">
        <v>199</v>
      </c>
      <c r="B91" s="414" t="s">
        <v>200</v>
      </c>
      <c r="C91" s="320">
        <f t="shared" si="26"/>
        <v>42195</v>
      </c>
      <c r="D91" s="320">
        <f t="shared" si="27"/>
        <v>42197</v>
      </c>
      <c r="E91" s="166">
        <f t="shared" si="28"/>
        <v>42201</v>
      </c>
      <c r="F91" s="131">
        <f t="shared" si="29"/>
        <v>42203</v>
      </c>
      <c r="G91" s="166" t="s">
        <v>201</v>
      </c>
      <c r="H91" s="400"/>
    </row>
    <row r="92" spans="1:9" ht="16.5">
      <c r="A92" s="316" t="s">
        <v>199</v>
      </c>
      <c r="B92" s="414" t="s">
        <v>200</v>
      </c>
      <c r="C92" s="320">
        <f t="shared" si="26"/>
        <v>42202</v>
      </c>
      <c r="D92" s="320">
        <f t="shared" si="27"/>
        <v>42204</v>
      </c>
      <c r="E92" s="166">
        <f t="shared" si="28"/>
        <v>42208</v>
      </c>
      <c r="F92" s="131">
        <f t="shared" si="29"/>
        <v>42210</v>
      </c>
      <c r="G92" s="166" t="s">
        <v>201</v>
      </c>
      <c r="H92" s="400"/>
    </row>
    <row r="93" spans="1:9" ht="16.5">
      <c r="A93" s="316" t="s">
        <v>199</v>
      </c>
      <c r="B93" s="414" t="s">
        <v>200</v>
      </c>
      <c r="C93" s="320">
        <f t="shared" si="26"/>
        <v>42209</v>
      </c>
      <c r="D93" s="320">
        <f t="shared" si="27"/>
        <v>42211</v>
      </c>
      <c r="E93" s="166">
        <f t="shared" si="28"/>
        <v>42215</v>
      </c>
      <c r="F93" s="131">
        <f t="shared" si="29"/>
        <v>42217</v>
      </c>
      <c r="G93" s="166" t="s">
        <v>201</v>
      </c>
      <c r="H93" s="400"/>
    </row>
    <row r="94" spans="1:9" ht="16.5">
      <c r="A94" s="317" t="s">
        <v>199</v>
      </c>
      <c r="B94" s="415" t="s">
        <v>200</v>
      </c>
      <c r="C94" s="321">
        <f t="shared" si="26"/>
        <v>42216</v>
      </c>
      <c r="D94" s="321">
        <f t="shared" si="27"/>
        <v>42218</v>
      </c>
      <c r="E94" s="163">
        <f t="shared" si="28"/>
        <v>42222</v>
      </c>
      <c r="F94" s="165">
        <f t="shared" si="29"/>
        <v>42224</v>
      </c>
      <c r="G94" s="163" t="s">
        <v>201</v>
      </c>
      <c r="H94" s="400"/>
    </row>
    <row r="95" spans="1:9" ht="16.5">
      <c r="A95" s="392"/>
      <c r="B95" s="315"/>
      <c r="C95" s="131"/>
      <c r="D95" s="131"/>
      <c r="E95" s="131"/>
      <c r="F95" s="131"/>
      <c r="G95" s="131"/>
      <c r="H95" s="322"/>
    </row>
    <row r="96" spans="1:9" ht="16.5">
      <c r="A96" s="595" t="s">
        <v>53</v>
      </c>
      <c r="B96" s="596"/>
      <c r="C96" s="276"/>
      <c r="D96" s="258" t="s">
        <v>107</v>
      </c>
      <c r="E96" s="258"/>
      <c r="F96" s="258"/>
      <c r="G96" s="258"/>
      <c r="H96" s="322"/>
    </row>
    <row r="97" spans="1:8" ht="16.5">
      <c r="A97" s="255" t="s">
        <v>92</v>
      </c>
      <c r="B97" s="277"/>
      <c r="C97" s="276"/>
      <c r="D97" s="278" t="s">
        <v>182</v>
      </c>
      <c r="E97" s="278"/>
      <c r="F97" s="278"/>
      <c r="G97" s="278"/>
      <c r="H97" s="322"/>
    </row>
    <row r="98" spans="1:8" ht="16.5">
      <c r="A98" s="279"/>
      <c r="B98" s="280"/>
      <c r="C98" s="278"/>
      <c r="D98" s="278"/>
      <c r="E98" s="278"/>
      <c r="F98" s="278"/>
      <c r="G98" s="278"/>
      <c r="H98" s="322"/>
    </row>
    <row r="99" spans="1:8" ht="16.5">
      <c r="A99" s="279" t="s">
        <v>176</v>
      </c>
      <c r="B99" s="280"/>
      <c r="C99" s="110"/>
      <c r="D99" s="278" t="s">
        <v>180</v>
      </c>
      <c r="E99" s="278"/>
      <c r="F99" s="278"/>
      <c r="G99" s="278"/>
      <c r="H99" s="322"/>
    </row>
    <row r="100" spans="1:8" ht="16.5">
      <c r="A100" s="255" t="s">
        <v>175</v>
      </c>
      <c r="B100" s="277"/>
      <c r="C100" s="110"/>
      <c r="D100" s="278" t="s">
        <v>177</v>
      </c>
      <c r="E100" s="278"/>
      <c r="F100" s="278"/>
      <c r="G100" s="278"/>
      <c r="H100" s="322"/>
    </row>
    <row r="101" spans="1:8" ht="16.5">
      <c r="A101" s="252"/>
      <c r="B101" s="253"/>
      <c r="C101" s="253"/>
      <c r="D101" s="253"/>
      <c r="E101" s="253"/>
      <c r="F101" s="253"/>
      <c r="G101" s="253"/>
      <c r="H101" s="322"/>
    </row>
    <row r="102" spans="1:8" ht="16.5">
      <c r="A102" s="252" t="s">
        <v>52</v>
      </c>
      <c r="B102" s="253"/>
      <c r="C102" s="253"/>
      <c r="D102" s="253"/>
      <c r="E102" s="253"/>
      <c r="F102" s="253"/>
      <c r="G102" s="253"/>
      <c r="H102" s="322"/>
    </row>
    <row r="103" spans="1:8" ht="16.5">
      <c r="A103" s="285" t="s">
        <v>93</v>
      </c>
      <c r="B103" s="286"/>
      <c r="C103" s="286"/>
      <c r="D103" s="286"/>
      <c r="E103" s="286"/>
      <c r="F103" s="286"/>
      <c r="G103" s="286"/>
      <c r="H103" s="322"/>
    </row>
    <row r="104" spans="1:8" ht="16.5">
      <c r="A104" s="281" t="s">
        <v>41</v>
      </c>
      <c r="B104" s="282"/>
      <c r="C104" s="283"/>
      <c r="D104" s="283" t="s">
        <v>42</v>
      </c>
      <c r="E104" s="284"/>
      <c r="F104" s="283" t="s">
        <v>106</v>
      </c>
      <c r="G104" s="102"/>
      <c r="H104" s="322"/>
    </row>
    <row r="105" spans="1:8" ht="16.5">
      <c r="A105" s="281" t="s">
        <v>38</v>
      </c>
      <c r="B105" s="282"/>
      <c r="C105" s="283"/>
      <c r="D105" s="283" t="s">
        <v>39</v>
      </c>
      <c r="E105" s="284"/>
      <c r="F105" s="283" t="s">
        <v>103</v>
      </c>
      <c r="G105" s="102"/>
      <c r="H105" s="322"/>
    </row>
    <row r="106" spans="1:8" ht="16.5">
      <c r="A106" s="255"/>
      <c r="B106" s="256"/>
      <c r="C106" s="257"/>
      <c r="D106" s="257"/>
      <c r="E106" s="258"/>
      <c r="F106" s="258"/>
      <c r="G106" s="257"/>
      <c r="H106" s="322"/>
    </row>
    <row r="107" spans="1:8" ht="16.5">
      <c r="A107" s="285" t="s">
        <v>94</v>
      </c>
      <c r="B107" s="286"/>
      <c r="C107" s="286"/>
      <c r="D107" s="286"/>
      <c r="E107" s="286"/>
      <c r="F107" s="286"/>
      <c r="G107" s="286"/>
      <c r="H107" s="322"/>
    </row>
    <row r="108" spans="1:8" ht="16.5">
      <c r="A108" s="281" t="s">
        <v>99</v>
      </c>
      <c r="B108" s="282"/>
      <c r="C108" s="283"/>
      <c r="D108" s="283" t="s">
        <v>100</v>
      </c>
      <c r="E108" s="284"/>
      <c r="F108" s="283" t="s">
        <v>108</v>
      </c>
      <c r="G108" s="102"/>
      <c r="H108" s="322"/>
    </row>
    <row r="109" spans="1:8" ht="16.5">
      <c r="A109" s="281" t="s">
        <v>101</v>
      </c>
      <c r="B109" s="282"/>
      <c r="C109" s="283"/>
      <c r="D109" s="283" t="s">
        <v>102</v>
      </c>
      <c r="E109" s="284"/>
      <c r="F109" s="283" t="s">
        <v>109</v>
      </c>
      <c r="G109" s="102"/>
      <c r="H109" s="322"/>
    </row>
    <row r="110" spans="1:8" ht="16.5">
      <c r="A110" s="272"/>
      <c r="B110" s="235"/>
      <c r="C110" s="273"/>
      <c r="D110" s="273"/>
      <c r="E110" s="236"/>
      <c r="F110" s="273"/>
      <c r="G110" s="135"/>
      <c r="H110" s="322"/>
    </row>
    <row r="111" spans="1:8" ht="16.5">
      <c r="A111" s="10"/>
      <c r="B111" s="157"/>
      <c r="C111" s="274"/>
      <c r="D111" s="274"/>
      <c r="E111" s="112"/>
      <c r="F111" s="274"/>
      <c r="G111" s="10"/>
      <c r="H111" s="322"/>
    </row>
    <row r="112" spans="1:8" ht="16.5">
      <c r="H112" s="322"/>
    </row>
    <row r="113" spans="8:8" ht="16.5">
      <c r="H113" s="322"/>
    </row>
    <row r="114" spans="8:8" ht="16.5">
      <c r="H114" s="322"/>
    </row>
    <row r="115" spans="8:8" ht="16.5">
      <c r="H115" s="402"/>
    </row>
    <row r="116" spans="8:8" ht="16.5">
      <c r="H116" s="322"/>
    </row>
    <row r="117" spans="8:8" ht="16.5">
      <c r="H117" s="322"/>
    </row>
    <row r="118" spans="8:8" ht="16.5">
      <c r="H118" s="322"/>
    </row>
    <row r="119" spans="8:8" ht="16.5">
      <c r="H119" s="322"/>
    </row>
    <row r="120" spans="8:8" ht="16.5">
      <c r="H120" s="322"/>
    </row>
    <row r="121" spans="8:8" ht="16.5">
      <c r="H121" s="322"/>
    </row>
    <row r="122" spans="8:8">
      <c r="H122" s="278"/>
    </row>
    <row r="123" spans="8:8">
      <c r="H123" s="278"/>
    </row>
    <row r="124" spans="8:8">
      <c r="H124" s="278"/>
    </row>
    <row r="125" spans="8:8">
      <c r="H125" s="278"/>
    </row>
    <row r="126" spans="8:8">
      <c r="H126" s="278"/>
    </row>
    <row r="127" spans="8:8">
      <c r="H127" s="278"/>
    </row>
    <row r="128" spans="8:8">
      <c r="H128" s="278"/>
    </row>
    <row r="129" spans="8:8">
      <c r="H129" s="278"/>
    </row>
    <row r="130" spans="8:8">
      <c r="H130" s="278"/>
    </row>
    <row r="131" spans="8:8">
      <c r="H131" s="278"/>
    </row>
    <row r="133" spans="8:8">
      <c r="H133" s="21"/>
    </row>
    <row r="154" spans="8:8">
      <c r="H154" s="423"/>
    </row>
    <row r="155" spans="8:8">
      <c r="H155" s="423"/>
    </row>
    <row r="156" spans="8:8">
      <c r="H156" s="423"/>
    </row>
    <row r="157" spans="8:8">
      <c r="H157" s="423"/>
    </row>
    <row r="158" spans="8:8">
      <c r="H158" s="423"/>
    </row>
    <row r="159" spans="8:8">
      <c r="H159" s="423"/>
    </row>
    <row r="164" spans="8:8">
      <c r="H164" s="286"/>
    </row>
    <row r="165" spans="8:8">
      <c r="H165" s="257"/>
    </row>
    <row r="166" spans="8:8">
      <c r="H166" s="257"/>
    </row>
    <row r="167" spans="8:8">
      <c r="H167" s="286"/>
    </row>
    <row r="168" spans="8:8">
      <c r="H168" s="257"/>
    </row>
    <row r="169" spans="8:8">
      <c r="H169" s="257"/>
    </row>
  </sheetData>
  <mergeCells count="13">
    <mergeCell ref="A96:B96"/>
    <mergeCell ref="G1:H1"/>
    <mergeCell ref="G2:H2"/>
    <mergeCell ref="A54:G54"/>
    <mergeCell ref="A44:G44"/>
    <mergeCell ref="A36:G36"/>
    <mergeCell ref="A7:G7"/>
    <mergeCell ref="A20:G20"/>
    <mergeCell ref="A87:G87"/>
    <mergeCell ref="A62:G62"/>
    <mergeCell ref="A70:G70"/>
    <mergeCell ref="A78:G78"/>
    <mergeCell ref="A28:G28"/>
  </mergeCells>
  <phoneticPr fontId="2" type="noConversion"/>
  <hyperlinks>
    <hyperlink ref="G4:H4" location="'JAPAN &amp; KOREA'!A89" display="Consol Team"/>
    <hyperlink ref="G1:H1" location="'BOOKING FORM'!A1" display="Booking Form"/>
    <hyperlink ref="G4" location="INDEX!A40" display="Consol Team"/>
    <hyperlink ref="G3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70"/>
  <sheetViews>
    <sheetView showGridLines="0" zoomScaleNormal="100" workbookViewId="0">
      <selection activeCell="F51" sqref="F51"/>
    </sheetView>
  </sheetViews>
  <sheetFormatPr defaultRowHeight="15.75"/>
  <cols>
    <col min="1" max="1" width="16.125" style="1" customWidth="1"/>
    <col min="2" max="2" width="13.375" style="109" customWidth="1"/>
    <col min="3" max="6" width="15.625" style="1" customWidth="1"/>
    <col min="7" max="7" width="17.125" style="1" customWidth="1"/>
    <col min="8" max="8" width="14.5" style="1" customWidth="1"/>
    <col min="9" max="9" width="20.875" style="1" customWidth="1"/>
    <col min="10" max="16384" width="9" style="1"/>
  </cols>
  <sheetData>
    <row r="1" spans="1:9" s="17" customFormat="1" ht="29.25" customHeight="1">
      <c r="A1" s="158"/>
      <c r="B1" s="158"/>
      <c r="C1" s="158"/>
      <c r="D1" s="158"/>
      <c r="E1" s="158"/>
      <c r="F1" s="158"/>
      <c r="G1" s="597" t="s">
        <v>87</v>
      </c>
      <c r="H1" s="597"/>
    </row>
    <row r="2" spans="1:9" s="17" customFormat="1" ht="33" customHeight="1">
      <c r="A2" s="158"/>
      <c r="B2" s="158"/>
      <c r="C2" s="158"/>
      <c r="D2" s="158"/>
      <c r="E2" s="158"/>
      <c r="F2" s="158"/>
      <c r="G2" s="598" t="s">
        <v>90</v>
      </c>
      <c r="H2" s="598"/>
    </row>
    <row r="3" spans="1:9" s="17" customFormat="1" ht="15.75" customHeight="1">
      <c r="A3" s="158"/>
      <c r="B3" s="158"/>
      <c r="C3" s="158"/>
      <c r="D3" s="158"/>
      <c r="E3" s="158"/>
      <c r="F3" s="158"/>
      <c r="G3" s="250" t="s">
        <v>112</v>
      </c>
      <c r="H3" s="237"/>
    </row>
    <row r="4" spans="1:9" s="17" customFormat="1" ht="15.75" customHeight="1">
      <c r="A4" s="498"/>
      <c r="B4" s="498"/>
      <c r="C4" s="498"/>
      <c r="D4" s="498"/>
      <c r="E4" s="498"/>
      <c r="F4" s="498"/>
      <c r="G4" s="486" t="s">
        <v>111</v>
      </c>
      <c r="H4" s="237"/>
    </row>
    <row r="5" spans="1:9" s="17" customFormat="1" ht="14.25" customHeight="1">
      <c r="A5" s="21"/>
      <c r="B5" s="190"/>
      <c r="C5" s="21"/>
      <c r="D5" s="21"/>
      <c r="E5" s="21"/>
      <c r="F5" s="21"/>
      <c r="G5" s="21"/>
      <c r="H5" s="21"/>
    </row>
    <row r="6" spans="1:9" ht="22.5" customHeight="1">
      <c r="A6" s="607"/>
      <c r="B6" s="607"/>
      <c r="C6" s="607"/>
      <c r="D6" s="607"/>
      <c r="E6" s="607"/>
      <c r="F6" s="607"/>
      <c r="G6" s="607"/>
      <c r="H6" s="174"/>
      <c r="I6" s="21"/>
    </row>
    <row r="7" spans="1:9" ht="17.25">
      <c r="A7" s="243"/>
      <c r="B7" s="499"/>
      <c r="C7" s="243"/>
      <c r="D7" s="243"/>
      <c r="E7" s="243"/>
      <c r="F7" s="492" t="s">
        <v>89</v>
      </c>
      <c r="G7" s="226">
        <f ca="1">NOW()</f>
        <v>42188.517959490739</v>
      </c>
    </row>
    <row r="8" spans="1:9" ht="22.5">
      <c r="A8" s="606" t="s">
        <v>58</v>
      </c>
      <c r="B8" s="606"/>
      <c r="C8" s="606"/>
      <c r="D8" s="606"/>
      <c r="E8" s="606"/>
      <c r="F8" s="606"/>
      <c r="G8" s="606"/>
    </row>
    <row r="9" spans="1:9">
      <c r="A9" s="357" t="s">
        <v>1</v>
      </c>
      <c r="B9" s="357" t="s">
        <v>2</v>
      </c>
      <c r="C9" s="358" t="s">
        <v>3</v>
      </c>
      <c r="D9" s="395" t="s">
        <v>4</v>
      </c>
      <c r="E9" s="360" t="s">
        <v>0</v>
      </c>
      <c r="F9" s="360" t="s">
        <v>55</v>
      </c>
      <c r="G9" s="396" t="s">
        <v>5</v>
      </c>
    </row>
    <row r="10" spans="1:9">
      <c r="A10" s="496" t="s">
        <v>283</v>
      </c>
      <c r="B10" s="462" t="s">
        <v>281</v>
      </c>
      <c r="C10" s="122">
        <v>42179</v>
      </c>
      <c r="D10" s="130">
        <v>42182</v>
      </c>
      <c r="E10" s="356">
        <v>42184</v>
      </c>
      <c r="F10" s="356">
        <v>42186</v>
      </c>
      <c r="G10" s="356" t="s">
        <v>284</v>
      </c>
    </row>
    <row r="11" spans="1:9">
      <c r="A11" s="497" t="s">
        <v>285</v>
      </c>
      <c r="B11" s="312" t="s">
        <v>286</v>
      </c>
      <c r="C11" s="204">
        <v>42185</v>
      </c>
      <c r="D11" s="299">
        <v>42186</v>
      </c>
      <c r="E11" s="313">
        <v>42187</v>
      </c>
      <c r="F11" s="313">
        <v>42190</v>
      </c>
      <c r="G11" s="313" t="s">
        <v>249</v>
      </c>
    </row>
    <row r="12" spans="1:9">
      <c r="A12" s="496" t="s">
        <v>283</v>
      </c>
      <c r="B12" s="462" t="s">
        <v>282</v>
      </c>
      <c r="C12" s="122">
        <v>42186</v>
      </c>
      <c r="D12" s="130">
        <v>42189</v>
      </c>
      <c r="E12" s="356">
        <v>42191</v>
      </c>
      <c r="F12" s="356">
        <v>42193</v>
      </c>
      <c r="G12" s="356" t="s">
        <v>284</v>
      </c>
    </row>
    <row r="13" spans="1:9">
      <c r="A13" s="497" t="s">
        <v>285</v>
      </c>
      <c r="B13" s="312" t="s">
        <v>494</v>
      </c>
      <c r="C13" s="204">
        <v>42192</v>
      </c>
      <c r="D13" s="299">
        <v>42193</v>
      </c>
      <c r="E13" s="313">
        <v>42194</v>
      </c>
      <c r="F13" s="313">
        <v>42197</v>
      </c>
      <c r="G13" s="313" t="s">
        <v>249</v>
      </c>
    </row>
    <row r="14" spans="1:9">
      <c r="A14" s="496" t="s">
        <v>283</v>
      </c>
      <c r="B14" s="462" t="s">
        <v>499</v>
      </c>
      <c r="C14" s="122">
        <v>42193</v>
      </c>
      <c r="D14" s="130">
        <v>42196</v>
      </c>
      <c r="E14" s="356">
        <v>42198</v>
      </c>
      <c r="F14" s="356">
        <v>42200</v>
      </c>
      <c r="G14" s="356" t="s">
        <v>284</v>
      </c>
    </row>
    <row r="15" spans="1:9">
      <c r="A15" s="497" t="s">
        <v>285</v>
      </c>
      <c r="B15" s="312" t="s">
        <v>495</v>
      </c>
      <c r="C15" s="204">
        <v>42200</v>
      </c>
      <c r="D15" s="299">
        <v>42200</v>
      </c>
      <c r="E15" s="313">
        <v>42201</v>
      </c>
      <c r="F15" s="313">
        <v>42204</v>
      </c>
      <c r="G15" s="313" t="s">
        <v>249</v>
      </c>
    </row>
    <row r="16" spans="1:9">
      <c r="A16" s="496" t="s">
        <v>283</v>
      </c>
      <c r="B16" s="462" t="s">
        <v>500</v>
      </c>
      <c r="C16" s="122">
        <v>42200</v>
      </c>
      <c r="D16" s="130">
        <v>42203</v>
      </c>
      <c r="E16" s="356">
        <v>42205</v>
      </c>
      <c r="F16" s="356">
        <v>42207</v>
      </c>
      <c r="G16" s="356" t="s">
        <v>284</v>
      </c>
    </row>
    <row r="17" spans="1:7">
      <c r="A17" s="497" t="s">
        <v>285</v>
      </c>
      <c r="B17" s="312" t="s">
        <v>496</v>
      </c>
      <c r="C17" s="204">
        <v>42208</v>
      </c>
      <c r="D17" s="299">
        <v>42207</v>
      </c>
      <c r="E17" s="313">
        <v>42208</v>
      </c>
      <c r="F17" s="313">
        <v>42211</v>
      </c>
      <c r="G17" s="313" t="s">
        <v>249</v>
      </c>
    </row>
    <row r="18" spans="1:7">
      <c r="A18" s="496" t="s">
        <v>283</v>
      </c>
      <c r="B18" s="462" t="s">
        <v>501</v>
      </c>
      <c r="C18" s="122">
        <v>42207</v>
      </c>
      <c r="D18" s="130">
        <v>42210</v>
      </c>
      <c r="E18" s="356">
        <v>42212</v>
      </c>
      <c r="F18" s="356">
        <v>42214</v>
      </c>
      <c r="G18" s="356" t="s">
        <v>284</v>
      </c>
    </row>
    <row r="19" spans="1:7">
      <c r="A19" s="497" t="s">
        <v>285</v>
      </c>
      <c r="B19" s="312" t="s">
        <v>497</v>
      </c>
      <c r="C19" s="204">
        <v>42216</v>
      </c>
      <c r="D19" s="299">
        <v>42214</v>
      </c>
      <c r="E19" s="313">
        <v>42215</v>
      </c>
      <c r="F19" s="313">
        <v>42218</v>
      </c>
      <c r="G19" s="313" t="s">
        <v>249</v>
      </c>
    </row>
    <row r="20" spans="1:7">
      <c r="A20" s="496" t="s">
        <v>283</v>
      </c>
      <c r="B20" s="462" t="s">
        <v>502</v>
      </c>
      <c r="C20" s="122">
        <v>42214</v>
      </c>
      <c r="D20" s="130">
        <v>42217</v>
      </c>
      <c r="E20" s="356">
        <v>42219</v>
      </c>
      <c r="F20" s="356">
        <v>42221</v>
      </c>
      <c r="G20" s="356" t="s">
        <v>284</v>
      </c>
    </row>
    <row r="21" spans="1:7">
      <c r="A21" s="500" t="s">
        <v>285</v>
      </c>
      <c r="B21" s="501" t="s">
        <v>498</v>
      </c>
      <c r="C21" s="206">
        <v>42224</v>
      </c>
      <c r="D21" s="464">
        <v>42221</v>
      </c>
      <c r="E21" s="502">
        <v>42222</v>
      </c>
      <c r="F21" s="502">
        <v>42225</v>
      </c>
      <c r="G21" s="502" t="s">
        <v>249</v>
      </c>
    </row>
    <row r="22" spans="1:7">
      <c r="A22" s="458"/>
      <c r="B22" s="459"/>
      <c r="C22" s="130"/>
      <c r="D22" s="130"/>
      <c r="E22" s="460"/>
      <c r="F22" s="130"/>
      <c r="G22" s="461"/>
    </row>
    <row r="23" spans="1:7" ht="22.5">
      <c r="A23" s="605" t="s">
        <v>13</v>
      </c>
      <c r="B23" s="605"/>
      <c r="C23" s="605"/>
      <c r="D23" s="605"/>
      <c r="E23" s="605"/>
      <c r="F23" s="605"/>
      <c r="G23" s="605"/>
    </row>
    <row r="24" spans="1:7">
      <c r="A24" s="357" t="s">
        <v>1</v>
      </c>
      <c r="B24" s="396" t="s">
        <v>2</v>
      </c>
      <c r="C24" s="397" t="s">
        <v>3</v>
      </c>
      <c r="D24" s="398" t="s">
        <v>4</v>
      </c>
      <c r="E24" s="360" t="s">
        <v>0</v>
      </c>
      <c r="F24" s="399" t="s">
        <v>55</v>
      </c>
      <c r="G24" s="357" t="s">
        <v>5</v>
      </c>
    </row>
    <row r="25" spans="1:7">
      <c r="A25" s="207" t="s">
        <v>270</v>
      </c>
      <c r="B25" s="148" t="s">
        <v>271</v>
      </c>
      <c r="C25" s="125">
        <v>42185</v>
      </c>
      <c r="D25" s="417">
        <v>42186</v>
      </c>
      <c r="E25" s="125">
        <v>42188</v>
      </c>
      <c r="F25" s="418">
        <v>42189</v>
      </c>
      <c r="G25" s="208" t="s">
        <v>273</v>
      </c>
    </row>
    <row r="26" spans="1:7">
      <c r="A26" s="203" t="s">
        <v>267</v>
      </c>
      <c r="B26" s="302" t="s">
        <v>278</v>
      </c>
      <c r="C26" s="184">
        <v>42188</v>
      </c>
      <c r="D26" s="349">
        <v>42189</v>
      </c>
      <c r="E26" s="184">
        <v>42191</v>
      </c>
      <c r="F26" s="299">
        <v>42192</v>
      </c>
      <c r="G26" s="205" t="s">
        <v>268</v>
      </c>
    </row>
    <row r="27" spans="1:7">
      <c r="A27" s="207" t="s">
        <v>269</v>
      </c>
      <c r="B27" s="148" t="s">
        <v>272</v>
      </c>
      <c r="C27" s="125">
        <v>42192</v>
      </c>
      <c r="D27" s="417">
        <v>42193</v>
      </c>
      <c r="E27" s="125">
        <v>42195</v>
      </c>
      <c r="F27" s="130">
        <v>42196</v>
      </c>
      <c r="G27" s="208" t="s">
        <v>273</v>
      </c>
    </row>
    <row r="28" spans="1:7">
      <c r="A28" s="203" t="s">
        <v>274</v>
      </c>
      <c r="B28" s="302" t="s">
        <v>277</v>
      </c>
      <c r="C28" s="184">
        <v>42195</v>
      </c>
      <c r="D28" s="349">
        <v>42196</v>
      </c>
      <c r="E28" s="184">
        <v>42198</v>
      </c>
      <c r="F28" s="438">
        <v>42199</v>
      </c>
      <c r="G28" s="205" t="s">
        <v>268</v>
      </c>
    </row>
    <row r="29" spans="1:7">
      <c r="A29" s="207" t="s">
        <v>275</v>
      </c>
      <c r="B29" s="148" t="s">
        <v>548</v>
      </c>
      <c r="C29" s="125">
        <v>42199</v>
      </c>
      <c r="D29" s="417">
        <v>42200</v>
      </c>
      <c r="E29" s="125">
        <v>42202</v>
      </c>
      <c r="F29" s="130">
        <v>42203</v>
      </c>
      <c r="G29" s="208" t="s">
        <v>273</v>
      </c>
    </row>
    <row r="30" spans="1:7">
      <c r="A30" s="203" t="s">
        <v>275</v>
      </c>
      <c r="B30" s="302" t="s">
        <v>533</v>
      </c>
      <c r="C30" s="184">
        <v>42202</v>
      </c>
      <c r="D30" s="349">
        <v>42203</v>
      </c>
      <c r="E30" s="184">
        <v>42205</v>
      </c>
      <c r="F30" s="299">
        <v>42206</v>
      </c>
      <c r="G30" s="205" t="s">
        <v>268</v>
      </c>
    </row>
    <row r="31" spans="1:7">
      <c r="A31" s="207" t="s">
        <v>269</v>
      </c>
      <c r="B31" s="148" t="s">
        <v>549</v>
      </c>
      <c r="C31" s="125">
        <v>42206</v>
      </c>
      <c r="D31" s="417">
        <v>42207</v>
      </c>
      <c r="E31" s="125">
        <v>42209</v>
      </c>
      <c r="F31" s="418">
        <v>42210</v>
      </c>
      <c r="G31" s="208" t="s">
        <v>273</v>
      </c>
    </row>
    <row r="32" spans="1:7">
      <c r="A32" s="203" t="s">
        <v>276</v>
      </c>
      <c r="B32" s="302" t="s">
        <v>530</v>
      </c>
      <c r="C32" s="184">
        <v>42209</v>
      </c>
      <c r="D32" s="349">
        <v>42210</v>
      </c>
      <c r="E32" s="184">
        <v>42212</v>
      </c>
      <c r="F32" s="299">
        <v>42213</v>
      </c>
      <c r="G32" s="205" t="s">
        <v>268</v>
      </c>
    </row>
    <row r="33" spans="1:7">
      <c r="A33" s="207" t="s">
        <v>532</v>
      </c>
      <c r="B33" s="148" t="s">
        <v>550</v>
      </c>
      <c r="C33" s="125">
        <v>42213</v>
      </c>
      <c r="D33" s="417">
        <v>42214</v>
      </c>
      <c r="E33" s="125">
        <v>42216</v>
      </c>
      <c r="F33" s="130">
        <v>42217</v>
      </c>
      <c r="G33" s="208" t="s">
        <v>273</v>
      </c>
    </row>
    <row r="34" spans="1:7">
      <c r="A34" s="203" t="s">
        <v>267</v>
      </c>
      <c r="B34" s="302" t="s">
        <v>531</v>
      </c>
      <c r="C34" s="184">
        <v>42216</v>
      </c>
      <c r="D34" s="349">
        <v>42217</v>
      </c>
      <c r="E34" s="184">
        <v>42219</v>
      </c>
      <c r="F34" s="438">
        <v>42220</v>
      </c>
      <c r="G34" s="205" t="s">
        <v>268</v>
      </c>
    </row>
    <row r="35" spans="1:7">
      <c r="A35" s="207" t="s">
        <v>269</v>
      </c>
      <c r="B35" s="148" t="s">
        <v>551</v>
      </c>
      <c r="C35" s="125">
        <v>42220</v>
      </c>
      <c r="D35" s="417">
        <v>42221</v>
      </c>
      <c r="E35" s="125">
        <v>42223</v>
      </c>
      <c r="F35" s="130">
        <v>42224</v>
      </c>
      <c r="G35" s="208" t="s">
        <v>273</v>
      </c>
    </row>
    <row r="36" spans="1:7">
      <c r="A36" s="203" t="s">
        <v>274</v>
      </c>
      <c r="B36" s="302" t="s">
        <v>530</v>
      </c>
      <c r="C36" s="184">
        <v>42223</v>
      </c>
      <c r="D36" s="349">
        <v>42224</v>
      </c>
      <c r="E36" s="184">
        <v>42226</v>
      </c>
      <c r="F36" s="299">
        <v>42227</v>
      </c>
      <c r="G36" s="205" t="s">
        <v>268</v>
      </c>
    </row>
    <row r="37" spans="1:7">
      <c r="A37" s="561" t="s">
        <v>270</v>
      </c>
      <c r="B37" s="393" t="s">
        <v>557</v>
      </c>
      <c r="C37" s="511">
        <v>42227</v>
      </c>
      <c r="D37" s="562">
        <v>42228</v>
      </c>
      <c r="E37" s="511">
        <v>42230</v>
      </c>
      <c r="F37" s="563">
        <v>42231</v>
      </c>
      <c r="G37" s="564" t="s">
        <v>273</v>
      </c>
    </row>
    <row r="38" spans="1:7">
      <c r="A38" s="350"/>
      <c r="B38" s="211"/>
      <c r="C38" s="130"/>
      <c r="D38" s="130"/>
      <c r="E38" s="130"/>
      <c r="F38" s="130"/>
      <c r="G38" s="351"/>
    </row>
    <row r="39" spans="1:7" ht="22.5">
      <c r="A39" s="605" t="s">
        <v>183</v>
      </c>
      <c r="B39" s="605"/>
      <c r="C39" s="605"/>
      <c r="D39" s="605"/>
      <c r="E39" s="605"/>
      <c r="F39" s="605"/>
      <c r="G39" s="605"/>
    </row>
    <row r="40" spans="1:7">
      <c r="A40" s="357" t="s">
        <v>1</v>
      </c>
      <c r="B40" s="357" t="s">
        <v>2</v>
      </c>
      <c r="C40" s="358" t="s">
        <v>3</v>
      </c>
      <c r="D40" s="359" t="s">
        <v>4</v>
      </c>
      <c r="E40" s="360" t="s">
        <v>0</v>
      </c>
      <c r="F40" s="360" t="s">
        <v>55</v>
      </c>
      <c r="G40" s="396" t="s">
        <v>5</v>
      </c>
    </row>
    <row r="41" spans="1:7">
      <c r="A41" s="207" t="s">
        <v>14</v>
      </c>
      <c r="B41" s="148" t="s">
        <v>279</v>
      </c>
      <c r="C41" s="125">
        <v>42181</v>
      </c>
      <c r="D41" s="417">
        <v>42183</v>
      </c>
      <c r="E41" s="125">
        <v>42185</v>
      </c>
      <c r="F41" s="130">
        <v>42187</v>
      </c>
      <c r="G41" s="208" t="s">
        <v>15</v>
      </c>
    </row>
    <row r="42" spans="1:7">
      <c r="A42" s="203" t="s">
        <v>270</v>
      </c>
      <c r="B42" s="302" t="s">
        <v>271</v>
      </c>
      <c r="C42" s="184">
        <v>42185</v>
      </c>
      <c r="D42" s="349">
        <v>42186</v>
      </c>
      <c r="E42" s="184">
        <v>42188</v>
      </c>
      <c r="F42" s="299">
        <f>E42+2</f>
        <v>42190</v>
      </c>
      <c r="G42" s="205" t="s">
        <v>273</v>
      </c>
    </row>
    <row r="43" spans="1:7">
      <c r="A43" s="207" t="s">
        <v>14</v>
      </c>
      <c r="B43" s="148" t="s">
        <v>280</v>
      </c>
      <c r="C43" s="125">
        <v>42188</v>
      </c>
      <c r="D43" s="417">
        <v>42190</v>
      </c>
      <c r="E43" s="125">
        <v>42192</v>
      </c>
      <c r="F43" s="418">
        <v>42194</v>
      </c>
      <c r="G43" s="208" t="s">
        <v>15</v>
      </c>
    </row>
    <row r="44" spans="1:7">
      <c r="A44" s="203" t="s">
        <v>534</v>
      </c>
      <c r="B44" s="302" t="s">
        <v>535</v>
      </c>
      <c r="C44" s="184">
        <v>42192</v>
      </c>
      <c r="D44" s="349">
        <v>42193</v>
      </c>
      <c r="E44" s="184">
        <v>42195</v>
      </c>
      <c r="F44" s="438">
        <f>E44+2</f>
        <v>42197</v>
      </c>
      <c r="G44" s="205" t="s">
        <v>536</v>
      </c>
    </row>
    <row r="45" spans="1:7">
      <c r="A45" s="207" t="s">
        <v>14</v>
      </c>
      <c r="B45" s="148" t="s">
        <v>558</v>
      </c>
      <c r="C45" s="125">
        <v>42195</v>
      </c>
      <c r="D45" s="417">
        <v>42197</v>
      </c>
      <c r="E45" s="125">
        <v>42199</v>
      </c>
      <c r="F45" s="418">
        <v>42201</v>
      </c>
      <c r="G45" s="208" t="s">
        <v>15</v>
      </c>
    </row>
    <row r="46" spans="1:7">
      <c r="A46" s="203" t="s">
        <v>537</v>
      </c>
      <c r="B46" s="302" t="s">
        <v>552</v>
      </c>
      <c r="C46" s="184">
        <v>42199</v>
      </c>
      <c r="D46" s="349">
        <v>42200</v>
      </c>
      <c r="E46" s="184">
        <v>42202</v>
      </c>
      <c r="F46" s="438">
        <f>E46+2</f>
        <v>42204</v>
      </c>
      <c r="G46" s="205" t="s">
        <v>536</v>
      </c>
    </row>
    <row r="47" spans="1:7">
      <c r="A47" s="207" t="s">
        <v>14</v>
      </c>
      <c r="B47" s="148" t="s">
        <v>529</v>
      </c>
      <c r="C47" s="125">
        <v>42202</v>
      </c>
      <c r="D47" s="417">
        <v>42204</v>
      </c>
      <c r="E47" s="125">
        <v>42206</v>
      </c>
      <c r="F47" s="418">
        <v>42208</v>
      </c>
      <c r="G47" s="208" t="s">
        <v>15</v>
      </c>
    </row>
    <row r="48" spans="1:7">
      <c r="A48" s="203" t="s">
        <v>534</v>
      </c>
      <c r="B48" s="302" t="s">
        <v>553</v>
      </c>
      <c r="C48" s="184">
        <v>42206</v>
      </c>
      <c r="D48" s="349">
        <v>42207</v>
      </c>
      <c r="E48" s="184">
        <v>42209</v>
      </c>
      <c r="F48" s="438">
        <f>E48+2</f>
        <v>42211</v>
      </c>
      <c r="G48" s="205" t="s">
        <v>536</v>
      </c>
    </row>
    <row r="49" spans="1:7">
      <c r="A49" s="207" t="s">
        <v>14</v>
      </c>
      <c r="B49" s="148" t="s">
        <v>559</v>
      </c>
      <c r="C49" s="125">
        <v>42209</v>
      </c>
      <c r="D49" s="417">
        <v>42211</v>
      </c>
      <c r="E49" s="125">
        <v>42213</v>
      </c>
      <c r="F49" s="418">
        <v>42215</v>
      </c>
      <c r="G49" s="208" t="s">
        <v>15</v>
      </c>
    </row>
    <row r="50" spans="1:7">
      <c r="A50" s="203" t="s">
        <v>554</v>
      </c>
      <c r="B50" s="302" t="s">
        <v>555</v>
      </c>
      <c r="C50" s="184">
        <v>42213</v>
      </c>
      <c r="D50" s="349">
        <v>42214</v>
      </c>
      <c r="E50" s="184">
        <v>42216</v>
      </c>
      <c r="F50" s="299">
        <f>E50+2</f>
        <v>42218</v>
      </c>
      <c r="G50" s="205" t="s">
        <v>536</v>
      </c>
    </row>
    <row r="51" spans="1:7">
      <c r="A51" s="207" t="s">
        <v>14</v>
      </c>
      <c r="B51" s="148" t="s">
        <v>560</v>
      </c>
      <c r="C51" s="125">
        <v>42216</v>
      </c>
      <c r="D51" s="417">
        <v>42218</v>
      </c>
      <c r="E51" s="125">
        <v>42220</v>
      </c>
      <c r="F51" s="130">
        <v>42222</v>
      </c>
      <c r="G51" s="208" t="s">
        <v>15</v>
      </c>
    </row>
    <row r="52" spans="1:7">
      <c r="A52" s="203" t="s">
        <v>534</v>
      </c>
      <c r="B52" s="302" t="s">
        <v>556</v>
      </c>
      <c r="C52" s="184">
        <v>42220</v>
      </c>
      <c r="D52" s="349">
        <v>42221</v>
      </c>
      <c r="E52" s="184">
        <v>42223</v>
      </c>
      <c r="F52" s="299">
        <f>E52+2</f>
        <v>42225</v>
      </c>
      <c r="G52" s="205" t="s">
        <v>536</v>
      </c>
    </row>
    <row r="53" spans="1:7">
      <c r="A53" s="207" t="s">
        <v>14</v>
      </c>
      <c r="B53" s="148" t="s">
        <v>561</v>
      </c>
      <c r="C53" s="125">
        <v>42223</v>
      </c>
      <c r="D53" s="417">
        <v>42225</v>
      </c>
      <c r="E53" s="125">
        <v>42227</v>
      </c>
      <c r="F53" s="130">
        <v>42229</v>
      </c>
      <c r="G53" s="208" t="s">
        <v>15</v>
      </c>
    </row>
    <row r="54" spans="1:7">
      <c r="A54" s="203" t="s">
        <v>270</v>
      </c>
      <c r="B54" s="302" t="s">
        <v>557</v>
      </c>
      <c r="C54" s="184">
        <v>42227</v>
      </c>
      <c r="D54" s="349">
        <v>42228</v>
      </c>
      <c r="E54" s="184">
        <v>42230</v>
      </c>
      <c r="F54" s="299">
        <f>E54+2</f>
        <v>42232</v>
      </c>
      <c r="G54" s="205" t="s">
        <v>273</v>
      </c>
    </row>
    <row r="55" spans="1:7">
      <c r="A55" s="561" t="s">
        <v>14</v>
      </c>
      <c r="B55" s="393" t="s">
        <v>562</v>
      </c>
      <c r="C55" s="511">
        <v>42230</v>
      </c>
      <c r="D55" s="562">
        <v>42232</v>
      </c>
      <c r="E55" s="511">
        <v>42234</v>
      </c>
      <c r="F55" s="189">
        <v>42236</v>
      </c>
      <c r="G55" s="564" t="s">
        <v>15</v>
      </c>
    </row>
    <row r="56" spans="1:7">
      <c r="A56" s="350"/>
      <c r="B56" s="211"/>
      <c r="C56" s="130"/>
      <c r="D56" s="130"/>
      <c r="E56" s="130"/>
      <c r="F56" s="130"/>
      <c r="G56" s="351"/>
    </row>
    <row r="57" spans="1:7">
      <c r="A57" s="595" t="s">
        <v>53</v>
      </c>
      <c r="B57" s="596"/>
      <c r="C57" s="276"/>
      <c r="D57" s="258" t="s">
        <v>107</v>
      </c>
      <c r="E57" s="258"/>
      <c r="F57" s="258"/>
      <c r="G57" s="258"/>
    </row>
    <row r="58" spans="1:7">
      <c r="A58" s="255" t="s">
        <v>92</v>
      </c>
      <c r="B58" s="277"/>
      <c r="C58" s="276"/>
      <c r="D58" s="278" t="s">
        <v>182</v>
      </c>
      <c r="E58" s="278"/>
      <c r="F58" s="278"/>
      <c r="G58" s="278"/>
    </row>
    <row r="59" spans="1:7">
      <c r="A59" s="279"/>
      <c r="B59" s="280"/>
      <c r="C59" s="278"/>
      <c r="D59" s="278"/>
      <c r="E59" s="278"/>
      <c r="F59" s="278"/>
      <c r="G59" s="278"/>
    </row>
    <row r="60" spans="1:7">
      <c r="A60" s="279" t="s">
        <v>176</v>
      </c>
      <c r="B60" s="280"/>
      <c r="C60" s="110"/>
      <c r="D60" s="278" t="s">
        <v>180</v>
      </c>
      <c r="E60" s="278"/>
      <c r="F60" s="278"/>
      <c r="G60" s="278"/>
    </row>
    <row r="61" spans="1:7">
      <c r="A61" s="255" t="s">
        <v>175</v>
      </c>
      <c r="B61" s="277"/>
      <c r="C61" s="110"/>
      <c r="D61" s="278" t="s">
        <v>177</v>
      </c>
      <c r="E61" s="278"/>
      <c r="F61" s="278"/>
      <c r="G61" s="278"/>
    </row>
    <row r="62" spans="1:7">
      <c r="A62" s="255"/>
      <c r="B62" s="277"/>
      <c r="C62" s="276"/>
      <c r="D62" s="278"/>
      <c r="E62" s="278"/>
      <c r="F62" s="278"/>
      <c r="G62" s="278"/>
    </row>
    <row r="63" spans="1:7">
      <c r="A63" s="252" t="s">
        <v>110</v>
      </c>
      <c r="B63" s="253"/>
      <c r="C63" s="253"/>
      <c r="D63" s="253"/>
      <c r="E63" s="253"/>
      <c r="F63" s="253"/>
      <c r="G63" s="253"/>
    </row>
    <row r="64" spans="1:7">
      <c r="A64" s="285" t="s">
        <v>93</v>
      </c>
      <c r="B64" s="286"/>
      <c r="C64" s="286"/>
      <c r="D64" s="286"/>
      <c r="E64" s="286"/>
      <c r="F64" s="286"/>
      <c r="G64" s="286"/>
    </row>
    <row r="65" spans="1:7">
      <c r="A65" s="281" t="s">
        <v>41</v>
      </c>
      <c r="B65" s="282"/>
      <c r="C65" s="283"/>
      <c r="D65" s="283" t="s">
        <v>42</v>
      </c>
      <c r="E65" s="284"/>
      <c r="F65" s="283" t="s">
        <v>106</v>
      </c>
      <c r="G65" s="102"/>
    </row>
    <row r="66" spans="1:7">
      <c r="A66" s="281" t="s">
        <v>38</v>
      </c>
      <c r="B66" s="282"/>
      <c r="C66" s="283"/>
      <c r="D66" s="283" t="s">
        <v>39</v>
      </c>
      <c r="E66" s="284"/>
      <c r="F66" s="283" t="s">
        <v>103</v>
      </c>
      <c r="G66" s="102"/>
    </row>
    <row r="67" spans="1:7">
      <c r="A67" s="255"/>
      <c r="B67" s="256"/>
      <c r="C67" s="257"/>
      <c r="D67" s="257"/>
      <c r="E67" s="258"/>
      <c r="F67" s="258"/>
      <c r="G67" s="257"/>
    </row>
    <row r="68" spans="1:7">
      <c r="A68" s="285" t="s">
        <v>94</v>
      </c>
      <c r="B68" s="286"/>
      <c r="C68" s="286"/>
      <c r="D68" s="286"/>
      <c r="E68" s="286"/>
      <c r="F68" s="286"/>
      <c r="G68" s="286"/>
    </row>
    <row r="69" spans="1:7">
      <c r="A69" s="281" t="s">
        <v>99</v>
      </c>
      <c r="B69" s="282"/>
      <c r="C69" s="283"/>
      <c r="D69" s="283" t="s">
        <v>100</v>
      </c>
      <c r="E69" s="284"/>
      <c r="F69" s="283" t="s">
        <v>108</v>
      </c>
      <c r="G69" s="102"/>
    </row>
    <row r="70" spans="1:7">
      <c r="A70" s="281" t="s">
        <v>101</v>
      </c>
      <c r="B70" s="282"/>
      <c r="C70" s="283"/>
      <c r="D70" s="283" t="s">
        <v>102</v>
      </c>
      <c r="E70" s="284"/>
      <c r="F70" s="283" t="s">
        <v>109</v>
      </c>
      <c r="G70" s="102"/>
    </row>
  </sheetData>
  <mergeCells count="7">
    <mergeCell ref="A57:B57"/>
    <mergeCell ref="G1:H1"/>
    <mergeCell ref="G2:H2"/>
    <mergeCell ref="A39:G39"/>
    <mergeCell ref="A8:G8"/>
    <mergeCell ref="A6:G6"/>
    <mergeCell ref="A23:G23"/>
  </mergeCells>
  <phoneticPr fontId="2" type="noConversion"/>
  <hyperlinks>
    <hyperlink ref="G4:H4" location="'JAPAN &amp; KOREA'!A89" display="Consol Team"/>
    <hyperlink ref="G3:H3" location="'JAPAN &amp; KOREA'!A85" display="Sale &amp; MKT"/>
    <hyperlink ref="G1:H1" location="'BOOKING FORM'!A1" display="Booking Form"/>
    <hyperlink ref="G4" location="INDEX!A40" display="Consol Team"/>
    <hyperlink ref="G3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N106"/>
  <sheetViews>
    <sheetView showGridLines="0" zoomScale="95" zoomScaleNormal="95" workbookViewId="0">
      <selection activeCell="G87" sqref="G87"/>
    </sheetView>
  </sheetViews>
  <sheetFormatPr defaultRowHeight="15.75"/>
  <cols>
    <col min="1" max="1" width="20.875" style="108" customWidth="1"/>
    <col min="2" max="2" width="13.375" style="247" customWidth="1"/>
    <col min="3" max="3" width="17.625" style="1" customWidth="1"/>
    <col min="4" max="4" width="17.625" style="32" customWidth="1"/>
    <col min="5" max="8" width="17.625" style="1" customWidth="1"/>
    <col min="9" max="16384" width="9" style="1"/>
  </cols>
  <sheetData>
    <row r="1" spans="1:14" s="17" customFormat="1" ht="33" customHeight="1">
      <c r="A1" s="138"/>
      <c r="B1" s="246"/>
      <c r="C1" s="218"/>
      <c r="D1" s="105"/>
      <c r="E1" s="218"/>
      <c r="F1" s="218"/>
      <c r="G1" s="597" t="s">
        <v>87</v>
      </c>
      <c r="H1" s="597"/>
      <c r="I1" s="18"/>
    </row>
    <row r="2" spans="1:14" s="17" customFormat="1" ht="28.5" customHeight="1">
      <c r="A2" s="138"/>
      <c r="B2" s="246"/>
      <c r="C2" s="218"/>
      <c r="D2" s="105"/>
      <c r="E2" s="218"/>
      <c r="F2" s="218"/>
      <c r="G2" s="598" t="s">
        <v>88</v>
      </c>
      <c r="H2" s="598"/>
      <c r="I2" s="18"/>
    </row>
    <row r="3" spans="1:14" s="17" customFormat="1" ht="19.5" customHeight="1">
      <c r="A3" s="138"/>
      <c r="B3" s="246"/>
      <c r="C3" s="218"/>
      <c r="D3" s="105"/>
      <c r="E3" s="218"/>
      <c r="F3" s="218"/>
      <c r="G3" s="250" t="s">
        <v>112</v>
      </c>
      <c r="H3" s="214"/>
      <c r="I3" s="18"/>
    </row>
    <row r="4" spans="1:14" s="17" customFormat="1" ht="14.25" customHeight="1">
      <c r="A4" s="484"/>
      <c r="B4" s="485"/>
      <c r="C4" s="107"/>
      <c r="D4" s="107"/>
      <c r="E4" s="21"/>
      <c r="F4" s="21"/>
      <c r="G4" s="486" t="s">
        <v>111</v>
      </c>
      <c r="H4" s="40"/>
      <c r="I4" s="18"/>
    </row>
    <row r="5" spans="1:14" s="17" customFormat="1" ht="36" customHeight="1">
      <c r="A5" s="139"/>
      <c r="B5" s="248"/>
      <c r="C5" s="528"/>
      <c r="D5" s="106"/>
      <c r="E5" s="528"/>
      <c r="F5" s="528"/>
      <c r="G5" s="528"/>
      <c r="H5" s="132"/>
      <c r="I5" s="18"/>
    </row>
    <row r="6" spans="1:14" s="17" customFormat="1" ht="16.5" customHeight="1">
      <c r="A6" s="487"/>
      <c r="B6" s="488"/>
      <c r="C6" s="489"/>
      <c r="D6" s="489"/>
      <c r="E6" s="490"/>
      <c r="F6" s="491"/>
      <c r="G6" s="492" t="s">
        <v>89</v>
      </c>
      <c r="H6" s="226">
        <f ca="1">NOW()</f>
        <v>42188.517959490739</v>
      </c>
      <c r="I6" s="104"/>
      <c r="J6" s="103"/>
      <c r="K6" s="103"/>
      <c r="L6" s="103"/>
      <c r="M6" s="103"/>
      <c r="N6" s="103"/>
    </row>
    <row r="7" spans="1:14" ht="23.25" customHeight="1">
      <c r="A7" s="612" t="s">
        <v>60</v>
      </c>
      <c r="B7" s="613"/>
      <c r="C7" s="613"/>
      <c r="D7" s="613"/>
      <c r="E7" s="613"/>
      <c r="F7" s="613"/>
      <c r="G7" s="613"/>
      <c r="H7" s="614"/>
      <c r="I7" s="102"/>
      <c r="J7" s="102"/>
      <c r="K7" s="102"/>
      <c r="L7" s="102"/>
      <c r="M7" s="102"/>
      <c r="N7" s="102"/>
    </row>
    <row r="8" spans="1:14" ht="16.5" customHeight="1">
      <c r="A8" s="196" t="s">
        <v>1</v>
      </c>
      <c r="B8" s="196" t="s">
        <v>2</v>
      </c>
      <c r="C8" s="197" t="s">
        <v>196</v>
      </c>
      <c r="D8" s="198" t="s">
        <v>3</v>
      </c>
      <c r="E8" s="199" t="s">
        <v>4</v>
      </c>
      <c r="F8" s="199" t="s">
        <v>57</v>
      </c>
      <c r="G8" s="220" t="s">
        <v>55</v>
      </c>
      <c r="H8" s="196" t="s">
        <v>5</v>
      </c>
      <c r="I8" s="102"/>
      <c r="J8" s="102"/>
      <c r="K8" s="102"/>
      <c r="L8" s="102"/>
      <c r="M8" s="102"/>
      <c r="N8" s="102"/>
    </row>
    <row r="9" spans="1:14">
      <c r="A9" s="179" t="s">
        <v>197</v>
      </c>
      <c r="B9" s="382" t="s">
        <v>256</v>
      </c>
      <c r="C9" s="178">
        <v>42185</v>
      </c>
      <c r="D9" s="178">
        <v>42181</v>
      </c>
      <c r="E9" s="178">
        <v>42187</v>
      </c>
      <c r="F9" s="178">
        <v>42188</v>
      </c>
      <c r="G9" s="178">
        <v>42191</v>
      </c>
      <c r="H9" s="180" t="s">
        <v>228</v>
      </c>
    </row>
    <row r="10" spans="1:14">
      <c r="A10" s="167" t="s">
        <v>342</v>
      </c>
      <c r="B10" s="385" t="s">
        <v>343</v>
      </c>
      <c r="C10" s="168">
        <v>42186</v>
      </c>
      <c r="D10" s="168">
        <v>42185</v>
      </c>
      <c r="E10" s="168">
        <v>42189</v>
      </c>
      <c r="F10" s="168">
        <v>42189</v>
      </c>
      <c r="G10" s="168">
        <v>42193</v>
      </c>
      <c r="H10" s="407" t="s">
        <v>344</v>
      </c>
      <c r="I10" s="21"/>
    </row>
    <row r="11" spans="1:14">
      <c r="A11" s="179" t="s">
        <v>255</v>
      </c>
      <c r="B11" s="382" t="s">
        <v>506</v>
      </c>
      <c r="C11" s="178">
        <v>42192</v>
      </c>
      <c r="D11" s="178">
        <v>42188</v>
      </c>
      <c r="E11" s="178">
        <v>42194</v>
      </c>
      <c r="F11" s="178">
        <v>42195</v>
      </c>
      <c r="G11" s="178">
        <v>42198</v>
      </c>
      <c r="H11" s="180" t="s">
        <v>228</v>
      </c>
      <c r="I11" s="21"/>
    </row>
    <row r="12" spans="1:14">
      <c r="A12" s="167" t="s">
        <v>345</v>
      </c>
      <c r="B12" s="385" t="s">
        <v>338</v>
      </c>
      <c r="C12" s="168">
        <v>42193</v>
      </c>
      <c r="D12" s="168">
        <v>42192</v>
      </c>
      <c r="E12" s="168">
        <v>42196</v>
      </c>
      <c r="F12" s="168">
        <v>42196</v>
      </c>
      <c r="G12" s="168">
        <v>42200</v>
      </c>
      <c r="H12" s="407" t="s">
        <v>344</v>
      </c>
      <c r="I12" s="21"/>
    </row>
    <row r="13" spans="1:14">
      <c r="A13" s="179" t="s">
        <v>220</v>
      </c>
      <c r="B13" s="382" t="s">
        <v>506</v>
      </c>
      <c r="C13" s="178">
        <v>42199</v>
      </c>
      <c r="D13" s="178">
        <v>42195</v>
      </c>
      <c r="E13" s="178">
        <v>42201</v>
      </c>
      <c r="F13" s="178">
        <v>42202</v>
      </c>
      <c r="G13" s="178">
        <v>42205</v>
      </c>
      <c r="H13" s="180" t="s">
        <v>228</v>
      </c>
      <c r="I13" s="21"/>
    </row>
    <row r="14" spans="1:14">
      <c r="A14" s="167" t="s">
        <v>348</v>
      </c>
      <c r="B14" s="385" t="s">
        <v>338</v>
      </c>
      <c r="C14" s="168">
        <v>42200</v>
      </c>
      <c r="D14" s="168">
        <v>42199</v>
      </c>
      <c r="E14" s="168">
        <v>42203</v>
      </c>
      <c r="F14" s="168">
        <v>42203</v>
      </c>
      <c r="G14" s="168">
        <v>42207</v>
      </c>
      <c r="H14" s="407" t="s">
        <v>344</v>
      </c>
      <c r="I14" s="21"/>
    </row>
    <row r="15" spans="1:14">
      <c r="A15" s="179" t="s">
        <v>197</v>
      </c>
      <c r="B15" s="382" t="s">
        <v>506</v>
      </c>
      <c r="C15" s="178">
        <v>42206</v>
      </c>
      <c r="D15" s="178">
        <v>42202</v>
      </c>
      <c r="E15" s="178">
        <v>42208</v>
      </c>
      <c r="F15" s="178">
        <v>42209</v>
      </c>
      <c r="G15" s="178">
        <v>42212</v>
      </c>
      <c r="H15" s="180" t="s">
        <v>228</v>
      </c>
      <c r="I15" s="21"/>
    </row>
    <row r="16" spans="1:14">
      <c r="A16" s="167" t="s">
        <v>342</v>
      </c>
      <c r="B16" s="385" t="s">
        <v>350</v>
      </c>
      <c r="C16" s="168">
        <v>42207</v>
      </c>
      <c r="D16" s="168">
        <v>42206</v>
      </c>
      <c r="E16" s="168">
        <v>42210</v>
      </c>
      <c r="F16" s="168">
        <v>42210</v>
      </c>
      <c r="G16" s="168">
        <v>42214</v>
      </c>
      <c r="H16" s="407" t="s">
        <v>344</v>
      </c>
      <c r="I16" s="21"/>
    </row>
    <row r="17" spans="1:9">
      <c r="A17" s="179" t="s">
        <v>255</v>
      </c>
      <c r="B17" s="382" t="s">
        <v>507</v>
      </c>
      <c r="C17" s="178">
        <v>42213</v>
      </c>
      <c r="D17" s="178">
        <v>42209</v>
      </c>
      <c r="E17" s="178">
        <v>42215</v>
      </c>
      <c r="F17" s="178">
        <v>42216</v>
      </c>
      <c r="G17" s="178">
        <v>42219</v>
      </c>
      <c r="H17" s="180" t="s">
        <v>228</v>
      </c>
      <c r="I17" s="21"/>
    </row>
    <row r="18" spans="1:9">
      <c r="A18" s="167" t="s">
        <v>345</v>
      </c>
      <c r="B18" s="385" t="s">
        <v>351</v>
      </c>
      <c r="C18" s="168">
        <v>42214</v>
      </c>
      <c r="D18" s="168">
        <v>42213</v>
      </c>
      <c r="E18" s="168">
        <v>42217</v>
      </c>
      <c r="F18" s="168">
        <v>42217</v>
      </c>
      <c r="G18" s="168">
        <v>42221</v>
      </c>
      <c r="H18" s="407" t="s">
        <v>344</v>
      </c>
      <c r="I18" s="21"/>
    </row>
    <row r="19" spans="1:9">
      <c r="A19" s="542" t="s">
        <v>200</v>
      </c>
      <c r="B19" s="543"/>
      <c r="C19" s="544">
        <v>42220</v>
      </c>
      <c r="D19" s="544">
        <v>42216</v>
      </c>
      <c r="E19" s="544">
        <v>42222</v>
      </c>
      <c r="F19" s="544">
        <v>42223</v>
      </c>
      <c r="G19" s="544">
        <v>42226</v>
      </c>
      <c r="H19" s="545" t="s">
        <v>228</v>
      </c>
      <c r="I19" s="21"/>
    </row>
    <row r="20" spans="1:9">
      <c r="A20" s="457"/>
      <c r="B20" s="383"/>
      <c r="C20" s="118"/>
      <c r="D20" s="118"/>
      <c r="E20" s="118"/>
      <c r="F20" s="118"/>
      <c r="G20" s="118"/>
      <c r="H20" s="366"/>
    </row>
    <row r="21" spans="1:9" ht="22.5">
      <c r="A21" s="615" t="s">
        <v>184</v>
      </c>
      <c r="B21" s="616"/>
      <c r="C21" s="616"/>
      <c r="D21" s="616"/>
      <c r="E21" s="616"/>
      <c r="F21" s="616"/>
      <c r="G21" s="616"/>
      <c r="H21" s="617"/>
      <c r="I21" s="111"/>
    </row>
    <row r="22" spans="1:9">
      <c r="A22" s="202" t="s">
        <v>185</v>
      </c>
      <c r="B22" s="202" t="s">
        <v>2</v>
      </c>
      <c r="C22" s="245" t="s">
        <v>196</v>
      </c>
      <c r="D22" s="224" t="s">
        <v>3</v>
      </c>
      <c r="E22" s="225" t="s">
        <v>4</v>
      </c>
      <c r="F22" s="225" t="s">
        <v>57</v>
      </c>
      <c r="G22" s="309" t="s">
        <v>55</v>
      </c>
      <c r="H22" s="202" t="s">
        <v>186</v>
      </c>
      <c r="I22" s="111"/>
    </row>
    <row r="23" spans="1:9">
      <c r="A23" s="179" t="s">
        <v>197</v>
      </c>
      <c r="B23" s="382" t="s">
        <v>256</v>
      </c>
      <c r="C23" s="178">
        <v>42185</v>
      </c>
      <c r="D23" s="178">
        <v>42181</v>
      </c>
      <c r="E23" s="178">
        <v>42187</v>
      </c>
      <c r="F23" s="178">
        <v>42188</v>
      </c>
      <c r="G23" s="178">
        <f>F23+4</f>
        <v>42192</v>
      </c>
      <c r="H23" s="180" t="s">
        <v>228</v>
      </c>
      <c r="I23" s="111"/>
    </row>
    <row r="24" spans="1:9">
      <c r="A24" s="167" t="s">
        <v>342</v>
      </c>
      <c r="B24" s="385" t="s">
        <v>343</v>
      </c>
      <c r="C24" s="168">
        <v>42186</v>
      </c>
      <c r="D24" s="168">
        <v>42185</v>
      </c>
      <c r="E24" s="168">
        <v>42189</v>
      </c>
      <c r="F24" s="168">
        <v>42189</v>
      </c>
      <c r="G24" s="168">
        <v>42194</v>
      </c>
      <c r="H24" s="407" t="s">
        <v>344</v>
      </c>
      <c r="I24" s="111"/>
    </row>
    <row r="25" spans="1:9">
      <c r="A25" s="179" t="s">
        <v>255</v>
      </c>
      <c r="B25" s="382" t="s">
        <v>506</v>
      </c>
      <c r="C25" s="178">
        <v>42192</v>
      </c>
      <c r="D25" s="178">
        <v>42188</v>
      </c>
      <c r="E25" s="178">
        <v>42194</v>
      </c>
      <c r="F25" s="178">
        <v>42195</v>
      </c>
      <c r="G25" s="178">
        <f>F25+4</f>
        <v>42199</v>
      </c>
      <c r="H25" s="180" t="s">
        <v>228</v>
      </c>
      <c r="I25" s="111"/>
    </row>
    <row r="26" spans="1:9">
      <c r="A26" s="167" t="s">
        <v>345</v>
      </c>
      <c r="B26" s="385" t="s">
        <v>346</v>
      </c>
      <c r="C26" s="168">
        <v>42193</v>
      </c>
      <c r="D26" s="168">
        <v>42192</v>
      </c>
      <c r="E26" s="168">
        <v>42196</v>
      </c>
      <c r="F26" s="168">
        <v>42196</v>
      </c>
      <c r="G26" s="168">
        <v>42201</v>
      </c>
      <c r="H26" s="407" t="s">
        <v>347</v>
      </c>
      <c r="I26" s="111"/>
    </row>
    <row r="27" spans="1:9">
      <c r="A27" s="179" t="s">
        <v>220</v>
      </c>
      <c r="B27" s="382" t="s">
        <v>506</v>
      </c>
      <c r="C27" s="178">
        <v>42199</v>
      </c>
      <c r="D27" s="178">
        <v>42195</v>
      </c>
      <c r="E27" s="178">
        <v>42201</v>
      </c>
      <c r="F27" s="178">
        <v>42202</v>
      </c>
      <c r="G27" s="178">
        <f>F27+4</f>
        <v>42206</v>
      </c>
      <c r="H27" s="180" t="s">
        <v>228</v>
      </c>
      <c r="I27" s="111"/>
    </row>
    <row r="28" spans="1:9">
      <c r="A28" s="167" t="s">
        <v>348</v>
      </c>
      <c r="B28" s="385" t="s">
        <v>346</v>
      </c>
      <c r="C28" s="168">
        <v>42200</v>
      </c>
      <c r="D28" s="168">
        <v>42199</v>
      </c>
      <c r="E28" s="168">
        <v>42203</v>
      </c>
      <c r="F28" s="168">
        <v>42203</v>
      </c>
      <c r="G28" s="168">
        <v>42208</v>
      </c>
      <c r="H28" s="407" t="s">
        <v>347</v>
      </c>
    </row>
    <row r="29" spans="1:9">
      <c r="A29" s="179" t="s">
        <v>197</v>
      </c>
      <c r="B29" s="382" t="s">
        <v>506</v>
      </c>
      <c r="C29" s="178">
        <v>42206</v>
      </c>
      <c r="D29" s="178">
        <v>42202</v>
      </c>
      <c r="E29" s="178">
        <v>42208</v>
      </c>
      <c r="F29" s="178">
        <v>42209</v>
      </c>
      <c r="G29" s="178">
        <f>F29+4</f>
        <v>42213</v>
      </c>
      <c r="H29" s="180" t="s">
        <v>228</v>
      </c>
    </row>
    <row r="30" spans="1:9">
      <c r="A30" s="167" t="s">
        <v>349</v>
      </c>
      <c r="B30" s="385" t="s">
        <v>350</v>
      </c>
      <c r="C30" s="168">
        <v>42207</v>
      </c>
      <c r="D30" s="168">
        <v>42206</v>
      </c>
      <c r="E30" s="168">
        <v>42210</v>
      </c>
      <c r="F30" s="168">
        <v>42210</v>
      </c>
      <c r="G30" s="168">
        <v>42215</v>
      </c>
      <c r="H30" s="407" t="s">
        <v>347</v>
      </c>
    </row>
    <row r="31" spans="1:9">
      <c r="A31" s="179" t="s">
        <v>255</v>
      </c>
      <c r="B31" s="382" t="s">
        <v>507</v>
      </c>
      <c r="C31" s="178">
        <v>42213</v>
      </c>
      <c r="D31" s="178">
        <v>42209</v>
      </c>
      <c r="E31" s="178">
        <v>42215</v>
      </c>
      <c r="F31" s="178">
        <v>42216</v>
      </c>
      <c r="G31" s="178">
        <f>F31+4</f>
        <v>42220</v>
      </c>
      <c r="H31" s="180" t="s">
        <v>228</v>
      </c>
    </row>
    <row r="32" spans="1:9">
      <c r="A32" s="167" t="s">
        <v>345</v>
      </c>
      <c r="B32" s="385" t="s">
        <v>351</v>
      </c>
      <c r="C32" s="168">
        <v>42214</v>
      </c>
      <c r="D32" s="168">
        <v>42213</v>
      </c>
      <c r="E32" s="168">
        <v>42217</v>
      </c>
      <c r="F32" s="168">
        <v>42217</v>
      </c>
      <c r="G32" s="168">
        <v>42222</v>
      </c>
      <c r="H32" s="407" t="s">
        <v>347</v>
      </c>
    </row>
    <row r="33" spans="1:8">
      <c r="A33" s="542" t="s">
        <v>200</v>
      </c>
      <c r="B33" s="543"/>
      <c r="C33" s="544">
        <v>42220</v>
      </c>
      <c r="D33" s="544">
        <v>42216</v>
      </c>
      <c r="E33" s="544">
        <v>42222</v>
      </c>
      <c r="F33" s="544">
        <v>42223</v>
      </c>
      <c r="G33" s="544">
        <f>F33+4</f>
        <v>42227</v>
      </c>
      <c r="H33" s="545" t="s">
        <v>228</v>
      </c>
    </row>
    <row r="34" spans="1:8">
      <c r="A34" s="546"/>
      <c r="B34" s="547"/>
      <c r="C34" s="548"/>
      <c r="D34" s="549"/>
      <c r="E34" s="548"/>
      <c r="F34" s="548"/>
      <c r="G34" s="548"/>
      <c r="H34" s="550"/>
    </row>
    <row r="35" spans="1:8" ht="22.5">
      <c r="A35" s="612" t="s">
        <v>61</v>
      </c>
      <c r="B35" s="613"/>
      <c r="C35" s="613"/>
      <c r="D35" s="613"/>
      <c r="E35" s="613"/>
      <c r="F35" s="613"/>
      <c r="G35" s="613"/>
      <c r="H35" s="614"/>
    </row>
    <row r="36" spans="1:8">
      <c r="A36" s="196" t="s">
        <v>1</v>
      </c>
      <c r="B36" s="196" t="s">
        <v>2</v>
      </c>
      <c r="C36" s="197" t="s">
        <v>196</v>
      </c>
      <c r="D36" s="198" t="s">
        <v>3</v>
      </c>
      <c r="E36" s="199" t="s">
        <v>4</v>
      </c>
      <c r="F36" s="199" t="s">
        <v>57</v>
      </c>
      <c r="G36" s="220" t="s">
        <v>55</v>
      </c>
      <c r="H36" s="196" t="s">
        <v>5</v>
      </c>
    </row>
    <row r="37" spans="1:8">
      <c r="A37" s="179" t="s">
        <v>258</v>
      </c>
      <c r="B37" s="382" t="s">
        <v>259</v>
      </c>
      <c r="C37" s="178">
        <v>42184</v>
      </c>
      <c r="D37" s="178">
        <v>42181</v>
      </c>
      <c r="E37" s="178">
        <v>42186</v>
      </c>
      <c r="F37" s="178">
        <v>42188</v>
      </c>
      <c r="G37" s="178">
        <v>42191</v>
      </c>
      <c r="H37" s="180" t="s">
        <v>257</v>
      </c>
    </row>
    <row r="38" spans="1:8">
      <c r="A38" s="167" t="s">
        <v>342</v>
      </c>
      <c r="B38" s="385" t="s">
        <v>343</v>
      </c>
      <c r="C38" s="168">
        <v>42186</v>
      </c>
      <c r="D38" s="168">
        <v>42185</v>
      </c>
      <c r="E38" s="168">
        <v>42189</v>
      </c>
      <c r="F38" s="168">
        <v>42189</v>
      </c>
      <c r="G38" s="168">
        <v>42196</v>
      </c>
      <c r="H38" s="407" t="s">
        <v>344</v>
      </c>
    </row>
    <row r="39" spans="1:8">
      <c r="A39" s="179" t="s">
        <v>508</v>
      </c>
      <c r="B39" s="382" t="s">
        <v>509</v>
      </c>
      <c r="C39" s="178">
        <f>E39-2</f>
        <v>42191</v>
      </c>
      <c r="D39" s="178">
        <f>E39-5</f>
        <v>42188</v>
      </c>
      <c r="E39" s="178">
        <v>42193</v>
      </c>
      <c r="F39" s="178">
        <v>42195</v>
      </c>
      <c r="G39" s="178">
        <v>42198</v>
      </c>
      <c r="H39" s="180" t="s">
        <v>510</v>
      </c>
    </row>
    <row r="40" spans="1:8">
      <c r="A40" s="167" t="s">
        <v>345</v>
      </c>
      <c r="B40" s="385" t="s">
        <v>346</v>
      </c>
      <c r="C40" s="168">
        <v>42193</v>
      </c>
      <c r="D40" s="168">
        <v>42192</v>
      </c>
      <c r="E40" s="168">
        <v>42196</v>
      </c>
      <c r="F40" s="168">
        <v>42196</v>
      </c>
      <c r="G40" s="168">
        <v>42203</v>
      </c>
      <c r="H40" s="407" t="s">
        <v>347</v>
      </c>
    </row>
    <row r="41" spans="1:8">
      <c r="A41" s="179" t="s">
        <v>511</v>
      </c>
      <c r="B41" s="382" t="s">
        <v>512</v>
      </c>
      <c r="C41" s="178">
        <f>C40+7</f>
        <v>42200</v>
      </c>
      <c r="D41" s="178">
        <f>D40+7</f>
        <v>42199</v>
      </c>
      <c r="E41" s="178">
        <f>E40+7</f>
        <v>42203</v>
      </c>
      <c r="F41" s="178">
        <f>F40+7</f>
        <v>42203</v>
      </c>
      <c r="G41" s="178">
        <f>G40+7</f>
        <v>42210</v>
      </c>
      <c r="H41" s="180" t="s">
        <v>510</v>
      </c>
    </row>
    <row r="42" spans="1:8">
      <c r="A42" s="167" t="s">
        <v>348</v>
      </c>
      <c r="B42" s="385" t="s">
        <v>346</v>
      </c>
      <c r="C42" s="168">
        <v>42200</v>
      </c>
      <c r="D42" s="168">
        <v>42199</v>
      </c>
      <c r="E42" s="168">
        <v>42203</v>
      </c>
      <c r="F42" s="168">
        <v>42203</v>
      </c>
      <c r="G42" s="168">
        <v>42210</v>
      </c>
      <c r="H42" s="407" t="s">
        <v>347</v>
      </c>
    </row>
    <row r="43" spans="1:8">
      <c r="A43" s="179" t="s">
        <v>418</v>
      </c>
      <c r="B43" s="382" t="s">
        <v>513</v>
      </c>
      <c r="C43" s="178">
        <f>C42+7</f>
        <v>42207</v>
      </c>
      <c r="D43" s="178">
        <f>D42+7</f>
        <v>42206</v>
      </c>
      <c r="E43" s="178">
        <f>E42+7</f>
        <v>42210</v>
      </c>
      <c r="F43" s="178">
        <f>F42+7</f>
        <v>42210</v>
      </c>
      <c r="G43" s="178">
        <f>G42+7</f>
        <v>42217</v>
      </c>
      <c r="H43" s="180" t="s">
        <v>510</v>
      </c>
    </row>
    <row r="44" spans="1:8">
      <c r="A44" s="167" t="s">
        <v>349</v>
      </c>
      <c r="B44" s="385" t="s">
        <v>350</v>
      </c>
      <c r="C44" s="168">
        <v>42207</v>
      </c>
      <c r="D44" s="168">
        <v>42206</v>
      </c>
      <c r="E44" s="168">
        <v>42210</v>
      </c>
      <c r="F44" s="168">
        <v>42210</v>
      </c>
      <c r="G44" s="168">
        <v>42217</v>
      </c>
      <c r="H44" s="407" t="s">
        <v>347</v>
      </c>
    </row>
    <row r="45" spans="1:8">
      <c r="A45" s="179" t="s">
        <v>514</v>
      </c>
      <c r="B45" s="382" t="s">
        <v>515</v>
      </c>
      <c r="C45" s="178">
        <f>C44+7</f>
        <v>42214</v>
      </c>
      <c r="D45" s="178">
        <f>D44+7</f>
        <v>42213</v>
      </c>
      <c r="E45" s="178">
        <f>E44+7</f>
        <v>42217</v>
      </c>
      <c r="F45" s="178">
        <f>F44+7</f>
        <v>42217</v>
      </c>
      <c r="G45" s="178">
        <f>G44+7</f>
        <v>42224</v>
      </c>
      <c r="H45" s="180" t="s">
        <v>510</v>
      </c>
    </row>
    <row r="46" spans="1:8">
      <c r="A46" s="167" t="s">
        <v>345</v>
      </c>
      <c r="B46" s="385" t="s">
        <v>351</v>
      </c>
      <c r="C46" s="168">
        <v>42214</v>
      </c>
      <c r="D46" s="168">
        <v>42213</v>
      </c>
      <c r="E46" s="168">
        <v>42217</v>
      </c>
      <c r="F46" s="168">
        <v>42217</v>
      </c>
      <c r="G46" s="168">
        <v>42224</v>
      </c>
      <c r="H46" s="407" t="s">
        <v>347</v>
      </c>
    </row>
    <row r="47" spans="1:8">
      <c r="A47" s="542" t="s">
        <v>492</v>
      </c>
      <c r="B47" s="543"/>
      <c r="C47" s="544">
        <f>C46+7</f>
        <v>42221</v>
      </c>
      <c r="D47" s="544">
        <f>D46+7</f>
        <v>42220</v>
      </c>
      <c r="E47" s="544">
        <f>E46+7</f>
        <v>42224</v>
      </c>
      <c r="F47" s="544">
        <f>F46+7</f>
        <v>42224</v>
      </c>
      <c r="G47" s="544">
        <f>G46+7</f>
        <v>42231</v>
      </c>
      <c r="H47" s="545" t="s">
        <v>510</v>
      </c>
    </row>
    <row r="48" spans="1:8">
      <c r="A48" s="361"/>
      <c r="B48" s="383"/>
      <c r="C48" s="118"/>
      <c r="D48" s="118"/>
      <c r="E48" s="118"/>
      <c r="F48" s="118"/>
      <c r="G48" s="118"/>
      <c r="H48" s="366"/>
    </row>
    <row r="49" spans="1:8" ht="22.5">
      <c r="A49" s="599" t="s">
        <v>62</v>
      </c>
      <c r="B49" s="600"/>
      <c r="C49" s="600"/>
      <c r="D49" s="600"/>
      <c r="E49" s="600"/>
      <c r="F49" s="600"/>
      <c r="G49" s="600"/>
      <c r="H49" s="601"/>
    </row>
    <row r="50" spans="1:8">
      <c r="A50" s="196" t="s">
        <v>65</v>
      </c>
      <c r="B50" s="196" t="s">
        <v>66</v>
      </c>
      <c r="C50" s="197" t="s">
        <v>196</v>
      </c>
      <c r="D50" s="198" t="s">
        <v>67</v>
      </c>
      <c r="E50" s="199" t="s">
        <v>4</v>
      </c>
      <c r="F50" s="199" t="s">
        <v>72</v>
      </c>
      <c r="G50" s="200" t="s">
        <v>68</v>
      </c>
      <c r="H50" s="196" t="s">
        <v>69</v>
      </c>
    </row>
    <row r="51" spans="1:8">
      <c r="A51" s="179" t="s">
        <v>197</v>
      </c>
      <c r="B51" s="382" t="s">
        <v>256</v>
      </c>
      <c r="C51" s="178">
        <v>42185</v>
      </c>
      <c r="D51" s="178">
        <v>42181</v>
      </c>
      <c r="E51" s="178">
        <v>42187</v>
      </c>
      <c r="F51" s="178">
        <v>42188</v>
      </c>
      <c r="G51" s="178">
        <f>F51+5</f>
        <v>42193</v>
      </c>
      <c r="H51" s="180" t="s">
        <v>228</v>
      </c>
    </row>
    <row r="52" spans="1:8">
      <c r="A52" s="167" t="s">
        <v>342</v>
      </c>
      <c r="B52" s="385" t="s">
        <v>343</v>
      </c>
      <c r="C52" s="168">
        <v>42186</v>
      </c>
      <c r="D52" s="168">
        <v>42185</v>
      </c>
      <c r="E52" s="168">
        <v>42189</v>
      </c>
      <c r="F52" s="168">
        <v>42189</v>
      </c>
      <c r="G52" s="168">
        <v>42195</v>
      </c>
      <c r="H52" s="407" t="s">
        <v>344</v>
      </c>
    </row>
    <row r="53" spans="1:8">
      <c r="A53" s="179" t="s">
        <v>255</v>
      </c>
      <c r="B53" s="382" t="s">
        <v>506</v>
      </c>
      <c r="C53" s="178">
        <v>42192</v>
      </c>
      <c r="D53" s="178">
        <v>42188</v>
      </c>
      <c r="E53" s="178">
        <v>42194</v>
      </c>
      <c r="F53" s="178">
        <v>42195</v>
      </c>
      <c r="G53" s="178">
        <f>F53+5</f>
        <v>42200</v>
      </c>
      <c r="H53" s="180" t="s">
        <v>228</v>
      </c>
    </row>
    <row r="54" spans="1:8">
      <c r="A54" s="167" t="s">
        <v>345</v>
      </c>
      <c r="B54" s="385" t="s">
        <v>346</v>
      </c>
      <c r="C54" s="168">
        <v>42193</v>
      </c>
      <c r="D54" s="168">
        <v>42192</v>
      </c>
      <c r="E54" s="168">
        <v>42196</v>
      </c>
      <c r="F54" s="168">
        <v>42196</v>
      </c>
      <c r="G54" s="168">
        <v>42202</v>
      </c>
      <c r="H54" s="407" t="s">
        <v>347</v>
      </c>
    </row>
    <row r="55" spans="1:8">
      <c r="A55" s="179" t="s">
        <v>220</v>
      </c>
      <c r="B55" s="382" t="s">
        <v>506</v>
      </c>
      <c r="C55" s="178">
        <v>42199</v>
      </c>
      <c r="D55" s="178">
        <v>42195</v>
      </c>
      <c r="E55" s="178">
        <v>42201</v>
      </c>
      <c r="F55" s="178">
        <v>42202</v>
      </c>
      <c r="G55" s="178">
        <f>F55+5</f>
        <v>42207</v>
      </c>
      <c r="H55" s="180" t="s">
        <v>228</v>
      </c>
    </row>
    <row r="56" spans="1:8">
      <c r="A56" s="167" t="s">
        <v>348</v>
      </c>
      <c r="B56" s="385" t="s">
        <v>346</v>
      </c>
      <c r="C56" s="168">
        <v>42200</v>
      </c>
      <c r="D56" s="168">
        <v>42199</v>
      </c>
      <c r="E56" s="168">
        <v>42203</v>
      </c>
      <c r="F56" s="168">
        <v>42203</v>
      </c>
      <c r="G56" s="168">
        <v>42209</v>
      </c>
      <c r="H56" s="407" t="s">
        <v>347</v>
      </c>
    </row>
    <row r="57" spans="1:8">
      <c r="A57" s="179" t="s">
        <v>197</v>
      </c>
      <c r="B57" s="382" t="s">
        <v>506</v>
      </c>
      <c r="C57" s="178">
        <v>42206</v>
      </c>
      <c r="D57" s="178">
        <v>42202</v>
      </c>
      <c r="E57" s="178">
        <v>42208</v>
      </c>
      <c r="F57" s="178">
        <v>42209</v>
      </c>
      <c r="G57" s="178">
        <f>F57+5</f>
        <v>42214</v>
      </c>
      <c r="H57" s="180" t="s">
        <v>228</v>
      </c>
    </row>
    <row r="58" spans="1:8">
      <c r="A58" s="167" t="s">
        <v>349</v>
      </c>
      <c r="B58" s="385" t="s">
        <v>350</v>
      </c>
      <c r="C58" s="168">
        <v>42207</v>
      </c>
      <c r="D58" s="168">
        <v>42206</v>
      </c>
      <c r="E58" s="168">
        <v>42210</v>
      </c>
      <c r="F58" s="168">
        <v>42210</v>
      </c>
      <c r="G58" s="168">
        <v>42216</v>
      </c>
      <c r="H58" s="407" t="s">
        <v>347</v>
      </c>
    </row>
    <row r="59" spans="1:8">
      <c r="A59" s="179" t="s">
        <v>255</v>
      </c>
      <c r="B59" s="382" t="s">
        <v>507</v>
      </c>
      <c r="C59" s="178">
        <v>42213</v>
      </c>
      <c r="D59" s="178">
        <v>42209</v>
      </c>
      <c r="E59" s="178">
        <v>42215</v>
      </c>
      <c r="F59" s="178">
        <v>42216</v>
      </c>
      <c r="G59" s="178">
        <f>F59+5</f>
        <v>42221</v>
      </c>
      <c r="H59" s="180" t="s">
        <v>228</v>
      </c>
    </row>
    <row r="60" spans="1:8">
      <c r="A60" s="167" t="s">
        <v>345</v>
      </c>
      <c r="B60" s="385" t="s">
        <v>351</v>
      </c>
      <c r="C60" s="168">
        <v>42214</v>
      </c>
      <c r="D60" s="168">
        <v>42213</v>
      </c>
      <c r="E60" s="168">
        <v>42217</v>
      </c>
      <c r="F60" s="168">
        <v>42217</v>
      </c>
      <c r="G60" s="168">
        <v>42223</v>
      </c>
      <c r="H60" s="407" t="s">
        <v>347</v>
      </c>
    </row>
    <row r="61" spans="1:8">
      <c r="A61" s="542" t="s">
        <v>200</v>
      </c>
      <c r="B61" s="543"/>
      <c r="C61" s="544">
        <v>42220</v>
      </c>
      <c r="D61" s="544">
        <v>42216</v>
      </c>
      <c r="E61" s="544">
        <v>42222</v>
      </c>
      <c r="F61" s="544">
        <v>42223</v>
      </c>
      <c r="G61" s="544">
        <f>F61+5</f>
        <v>42228</v>
      </c>
      <c r="H61" s="545" t="s">
        <v>228</v>
      </c>
    </row>
    <row r="62" spans="1:8">
      <c r="A62" s="361"/>
      <c r="B62" s="383"/>
      <c r="C62" s="413"/>
      <c r="D62" s="118"/>
      <c r="E62" s="118"/>
      <c r="F62" s="118"/>
      <c r="G62" s="118"/>
      <c r="H62" s="366"/>
    </row>
    <row r="63" spans="1:8" ht="22.5">
      <c r="A63" s="610" t="s">
        <v>63</v>
      </c>
      <c r="B63" s="611"/>
      <c r="C63" s="611"/>
      <c r="D63" s="611"/>
      <c r="E63" s="611"/>
      <c r="F63" s="611"/>
      <c r="G63" s="611"/>
      <c r="H63" s="144"/>
    </row>
    <row r="64" spans="1:8">
      <c r="A64" s="202" t="s">
        <v>1</v>
      </c>
      <c r="B64" s="202" t="s">
        <v>2</v>
      </c>
      <c r="C64" s="443" t="s">
        <v>3</v>
      </c>
      <c r="D64" s="224" t="s">
        <v>4</v>
      </c>
      <c r="E64" s="444" t="s">
        <v>0</v>
      </c>
      <c r="F64" s="225" t="s">
        <v>55</v>
      </c>
      <c r="G64" s="309" t="s">
        <v>5</v>
      </c>
    </row>
    <row r="65" spans="1:8">
      <c r="A65" s="479" t="s">
        <v>326</v>
      </c>
      <c r="B65" s="480" t="s">
        <v>516</v>
      </c>
      <c r="C65" s="118">
        <v>42184</v>
      </c>
      <c r="D65" s="168">
        <v>42186</v>
      </c>
      <c r="E65" s="118">
        <v>42187</v>
      </c>
      <c r="F65" s="168">
        <v>42191</v>
      </c>
      <c r="G65" s="407" t="s">
        <v>252</v>
      </c>
      <c r="H65" s="257"/>
    </row>
    <row r="66" spans="1:8">
      <c r="A66" s="477" t="s">
        <v>523</v>
      </c>
      <c r="B66" s="478" t="s">
        <v>524</v>
      </c>
      <c r="C66" s="467">
        <v>42188</v>
      </c>
      <c r="D66" s="178">
        <v>42190</v>
      </c>
      <c r="E66" s="467">
        <v>42191</v>
      </c>
      <c r="F66" s="178">
        <v>42195</v>
      </c>
      <c r="G66" s="180" t="s">
        <v>525</v>
      </c>
      <c r="H66" s="257"/>
    </row>
    <row r="67" spans="1:8">
      <c r="A67" s="479" t="s">
        <v>517</v>
      </c>
      <c r="B67" s="480" t="s">
        <v>518</v>
      </c>
      <c r="C67" s="118">
        <v>42191</v>
      </c>
      <c r="D67" s="168">
        <v>42193</v>
      </c>
      <c r="E67" s="118">
        <v>42194</v>
      </c>
      <c r="F67" s="168">
        <v>42198</v>
      </c>
      <c r="G67" s="407" t="s">
        <v>519</v>
      </c>
    </row>
    <row r="68" spans="1:8">
      <c r="A68" s="477" t="s">
        <v>526</v>
      </c>
      <c r="B68" s="478" t="s">
        <v>527</v>
      </c>
      <c r="C68" s="467">
        <v>42195</v>
      </c>
      <c r="D68" s="178">
        <v>42197</v>
      </c>
      <c r="E68" s="467">
        <v>42198</v>
      </c>
      <c r="F68" s="178">
        <v>42202</v>
      </c>
      <c r="G68" s="180" t="s">
        <v>525</v>
      </c>
    </row>
    <row r="69" spans="1:8">
      <c r="A69" s="479" t="s">
        <v>520</v>
      </c>
      <c r="B69" s="480" t="s">
        <v>521</v>
      </c>
      <c r="C69" s="118">
        <v>42198</v>
      </c>
      <c r="D69" s="168">
        <v>42200</v>
      </c>
      <c r="E69" s="118">
        <v>42201</v>
      </c>
      <c r="F69" s="168">
        <v>42205</v>
      </c>
      <c r="G69" s="407" t="s">
        <v>519</v>
      </c>
    </row>
    <row r="70" spans="1:8">
      <c r="A70" s="477" t="s">
        <v>596</v>
      </c>
      <c r="B70" s="478" t="s">
        <v>597</v>
      </c>
      <c r="C70" s="467">
        <v>42202</v>
      </c>
      <c r="D70" s="178">
        <v>42204</v>
      </c>
      <c r="E70" s="467">
        <v>42205</v>
      </c>
      <c r="F70" s="178">
        <v>42209</v>
      </c>
      <c r="G70" s="180" t="s">
        <v>525</v>
      </c>
    </row>
    <row r="71" spans="1:8">
      <c r="A71" s="479" t="s">
        <v>599</v>
      </c>
      <c r="B71" s="480" t="s">
        <v>598</v>
      </c>
      <c r="C71" s="118">
        <v>42205</v>
      </c>
      <c r="D71" s="168">
        <v>42207</v>
      </c>
      <c r="E71" s="118">
        <v>42208</v>
      </c>
      <c r="F71" s="168">
        <v>42212</v>
      </c>
      <c r="G71" s="407" t="s">
        <v>519</v>
      </c>
    </row>
    <row r="72" spans="1:8">
      <c r="A72" s="477" t="s">
        <v>200</v>
      </c>
      <c r="B72" s="478"/>
      <c r="C72" s="467">
        <v>42209</v>
      </c>
      <c r="D72" s="178">
        <v>42211</v>
      </c>
      <c r="E72" s="467">
        <v>42212</v>
      </c>
      <c r="F72" s="178">
        <v>42216</v>
      </c>
      <c r="G72" s="180" t="s">
        <v>525</v>
      </c>
    </row>
    <row r="73" spans="1:8">
      <c r="A73" s="479" t="s">
        <v>522</v>
      </c>
      <c r="B73" s="480"/>
      <c r="C73" s="118">
        <v>42212</v>
      </c>
      <c r="D73" s="168">
        <v>42214</v>
      </c>
      <c r="E73" s="118">
        <v>42215</v>
      </c>
      <c r="F73" s="168">
        <v>42219</v>
      </c>
      <c r="G73" s="407" t="s">
        <v>519</v>
      </c>
    </row>
    <row r="74" spans="1:8">
      <c r="A74" s="477" t="s">
        <v>200</v>
      </c>
      <c r="B74" s="478"/>
      <c r="C74" s="467">
        <v>42216</v>
      </c>
      <c r="D74" s="178">
        <v>42218</v>
      </c>
      <c r="E74" s="467">
        <v>42219</v>
      </c>
      <c r="F74" s="178">
        <v>42223</v>
      </c>
      <c r="G74" s="180" t="s">
        <v>525</v>
      </c>
    </row>
    <row r="75" spans="1:8">
      <c r="A75" s="551" t="s">
        <v>200</v>
      </c>
      <c r="B75" s="552"/>
      <c r="C75" s="553">
        <v>42223</v>
      </c>
      <c r="D75" s="544">
        <v>42225</v>
      </c>
      <c r="E75" s="553">
        <v>42226</v>
      </c>
      <c r="F75" s="544">
        <v>42230</v>
      </c>
      <c r="G75" s="545" t="s">
        <v>525</v>
      </c>
    </row>
    <row r="76" spans="1:8">
      <c r="A76" s="210"/>
      <c r="B76" s="384"/>
      <c r="C76" s="118"/>
      <c r="D76" s="119"/>
      <c r="E76" s="118"/>
      <c r="F76" s="118"/>
      <c r="G76" s="120"/>
    </row>
    <row r="77" spans="1:8" ht="22.5">
      <c r="A77" s="610" t="s">
        <v>59</v>
      </c>
      <c r="B77" s="611"/>
      <c r="C77" s="611"/>
      <c r="D77" s="611"/>
      <c r="E77" s="611"/>
      <c r="F77" s="611"/>
      <c r="G77" s="611"/>
    </row>
    <row r="78" spans="1:8">
      <c r="A78" s="196" t="s">
        <v>1</v>
      </c>
      <c r="B78" s="196" t="s">
        <v>2</v>
      </c>
      <c r="C78" s="245" t="s">
        <v>3</v>
      </c>
      <c r="D78" s="244" t="s">
        <v>4</v>
      </c>
      <c r="E78" s="199" t="s">
        <v>0</v>
      </c>
      <c r="F78" s="199" t="s">
        <v>68</v>
      </c>
      <c r="G78" s="200" t="s">
        <v>5</v>
      </c>
    </row>
    <row r="79" spans="1:8">
      <c r="A79" s="513" t="s">
        <v>569</v>
      </c>
      <c r="B79" s="474" t="s">
        <v>563</v>
      </c>
      <c r="C79" s="475">
        <v>42185</v>
      </c>
      <c r="D79" s="168">
        <v>42187</v>
      </c>
      <c r="E79" s="168">
        <v>42189</v>
      </c>
      <c r="F79" s="475">
        <v>42196</v>
      </c>
      <c r="G79" s="476" t="s">
        <v>329</v>
      </c>
    </row>
    <row r="80" spans="1:8">
      <c r="A80" s="481" t="s">
        <v>570</v>
      </c>
      <c r="B80" s="465" t="s">
        <v>564</v>
      </c>
      <c r="C80" s="466">
        <v>42186</v>
      </c>
      <c r="D80" s="178">
        <v>42191</v>
      </c>
      <c r="E80" s="178">
        <v>42192</v>
      </c>
      <c r="F80" s="466">
        <v>42196</v>
      </c>
      <c r="G80" s="468" t="s">
        <v>251</v>
      </c>
    </row>
    <row r="81" spans="1:7">
      <c r="A81" s="513" t="s">
        <v>250</v>
      </c>
      <c r="B81" s="474" t="s">
        <v>564</v>
      </c>
      <c r="C81" s="475">
        <v>42192</v>
      </c>
      <c r="D81" s="168">
        <v>42194</v>
      </c>
      <c r="E81" s="168">
        <v>42196</v>
      </c>
      <c r="F81" s="475">
        <v>42203</v>
      </c>
      <c r="G81" s="476" t="s">
        <v>576</v>
      </c>
    </row>
    <row r="82" spans="1:7">
      <c r="A82" s="481" t="s">
        <v>571</v>
      </c>
      <c r="B82" s="465" t="s">
        <v>528</v>
      </c>
      <c r="C82" s="466">
        <v>42193</v>
      </c>
      <c r="D82" s="178">
        <v>42198</v>
      </c>
      <c r="E82" s="178">
        <v>42199</v>
      </c>
      <c r="F82" s="466">
        <v>42203</v>
      </c>
      <c r="G82" s="468" t="s">
        <v>572</v>
      </c>
    </row>
    <row r="83" spans="1:7">
      <c r="A83" s="513" t="s">
        <v>600</v>
      </c>
      <c r="B83" s="474" t="s">
        <v>601</v>
      </c>
      <c r="C83" s="475">
        <v>42199</v>
      </c>
      <c r="D83" s="168">
        <v>42201</v>
      </c>
      <c r="E83" s="168">
        <v>42203</v>
      </c>
      <c r="F83" s="661">
        <v>42209</v>
      </c>
      <c r="G83" s="476" t="s">
        <v>576</v>
      </c>
    </row>
    <row r="84" spans="1:7">
      <c r="A84" s="481" t="s">
        <v>573</v>
      </c>
      <c r="B84" s="465" t="s">
        <v>528</v>
      </c>
      <c r="C84" s="466">
        <v>42200</v>
      </c>
      <c r="D84" s="178">
        <v>42205</v>
      </c>
      <c r="E84" s="178">
        <v>42206</v>
      </c>
      <c r="F84" s="466">
        <v>42210</v>
      </c>
      <c r="G84" s="468" t="s">
        <v>572</v>
      </c>
    </row>
    <row r="85" spans="1:7">
      <c r="A85" s="513" t="s">
        <v>577</v>
      </c>
      <c r="B85" s="474"/>
      <c r="C85" s="475">
        <v>42206</v>
      </c>
      <c r="D85" s="168">
        <v>42208</v>
      </c>
      <c r="E85" s="168">
        <v>42210</v>
      </c>
      <c r="F85" s="475">
        <v>42217</v>
      </c>
      <c r="G85" s="476" t="s">
        <v>576</v>
      </c>
    </row>
    <row r="86" spans="1:7">
      <c r="A86" s="481" t="s">
        <v>574</v>
      </c>
      <c r="B86" s="465" t="s">
        <v>565</v>
      </c>
      <c r="C86" s="466">
        <v>42207</v>
      </c>
      <c r="D86" s="178">
        <v>42212</v>
      </c>
      <c r="E86" s="178">
        <v>42213</v>
      </c>
      <c r="F86" s="466">
        <v>42217</v>
      </c>
      <c r="G86" s="468" t="s">
        <v>572</v>
      </c>
    </row>
    <row r="87" spans="1:7">
      <c r="A87" s="513" t="s">
        <v>577</v>
      </c>
      <c r="B87" s="474"/>
      <c r="C87" s="475">
        <v>42213</v>
      </c>
      <c r="D87" s="168">
        <v>42212</v>
      </c>
      <c r="E87" s="168">
        <v>42217</v>
      </c>
      <c r="F87" s="475">
        <v>42224</v>
      </c>
      <c r="G87" s="476" t="s">
        <v>576</v>
      </c>
    </row>
    <row r="88" spans="1:7">
      <c r="A88" s="568" t="s">
        <v>575</v>
      </c>
      <c r="B88" s="569" t="s">
        <v>566</v>
      </c>
      <c r="C88" s="570">
        <v>42214</v>
      </c>
      <c r="D88" s="544">
        <v>42219</v>
      </c>
      <c r="E88" s="544">
        <v>42220</v>
      </c>
      <c r="F88" s="570">
        <v>42224</v>
      </c>
      <c r="G88" s="571" t="s">
        <v>572</v>
      </c>
    </row>
    <row r="89" spans="1:7">
      <c r="A89" s="516"/>
      <c r="B89" s="386"/>
      <c r="C89" s="118"/>
      <c r="D89" s="118"/>
      <c r="E89" s="118"/>
      <c r="F89" s="118"/>
      <c r="G89" s="366"/>
    </row>
    <row r="90" spans="1:7">
      <c r="A90" s="608" t="s">
        <v>567</v>
      </c>
      <c r="B90" s="609" t="s">
        <v>565</v>
      </c>
      <c r="C90" s="276"/>
      <c r="D90" s="258" t="s">
        <v>107</v>
      </c>
      <c r="E90" s="258"/>
      <c r="F90" s="258"/>
      <c r="G90" s="278"/>
    </row>
    <row r="91" spans="1:7">
      <c r="A91" s="565" t="s">
        <v>568</v>
      </c>
      <c r="B91" s="566" t="s">
        <v>564</v>
      </c>
      <c r="C91" s="276"/>
      <c r="D91" s="278" t="s">
        <v>182</v>
      </c>
      <c r="E91" s="278"/>
      <c r="F91" s="278"/>
      <c r="G91" s="278"/>
    </row>
    <row r="92" spans="1:7">
      <c r="A92" s="279"/>
      <c r="B92" s="388"/>
      <c r="C92" s="278"/>
      <c r="D92" s="278"/>
      <c r="E92" s="278"/>
      <c r="F92" s="278"/>
      <c r="G92" s="253"/>
    </row>
    <row r="93" spans="1:7">
      <c r="A93" s="279" t="s">
        <v>176</v>
      </c>
      <c r="B93" s="388"/>
      <c r="C93" s="110"/>
      <c r="D93" s="278" t="s">
        <v>180</v>
      </c>
      <c r="E93" s="278"/>
      <c r="F93" s="278"/>
      <c r="G93" s="253"/>
    </row>
    <row r="94" spans="1:7">
      <c r="A94" s="255" t="s">
        <v>175</v>
      </c>
      <c r="B94" s="387"/>
      <c r="C94" s="110"/>
      <c r="D94" s="278" t="s">
        <v>177</v>
      </c>
      <c r="E94" s="278"/>
      <c r="F94" s="278"/>
      <c r="G94" s="286"/>
    </row>
    <row r="95" spans="1:7">
      <c r="A95" s="252"/>
      <c r="B95" s="389"/>
      <c r="C95" s="253"/>
      <c r="D95" s="253"/>
      <c r="E95" s="253"/>
      <c r="F95" s="253"/>
      <c r="G95" s="102"/>
    </row>
    <row r="96" spans="1:7">
      <c r="A96" s="287" t="s">
        <v>52</v>
      </c>
      <c r="B96" s="389"/>
      <c r="C96" s="253"/>
      <c r="D96" s="253"/>
      <c r="E96" s="253"/>
      <c r="F96" s="253"/>
      <c r="G96" s="102"/>
    </row>
    <row r="97" spans="1:7">
      <c r="A97" s="285" t="s">
        <v>93</v>
      </c>
      <c r="B97" s="390"/>
      <c r="C97" s="286"/>
      <c r="D97" s="286"/>
      <c r="E97" s="286"/>
      <c r="F97" s="286"/>
      <c r="G97" s="257"/>
    </row>
    <row r="98" spans="1:7">
      <c r="A98" s="281" t="s">
        <v>41</v>
      </c>
      <c r="B98" s="391"/>
      <c r="C98" s="283"/>
      <c r="D98" s="283" t="s">
        <v>42</v>
      </c>
      <c r="E98" s="284"/>
      <c r="F98" s="283" t="s">
        <v>106</v>
      </c>
      <c r="G98" s="286"/>
    </row>
    <row r="99" spans="1:7">
      <c r="A99" s="281" t="s">
        <v>38</v>
      </c>
      <c r="B99" s="391"/>
      <c r="C99" s="283"/>
      <c r="D99" s="283" t="s">
        <v>39</v>
      </c>
      <c r="E99" s="284"/>
      <c r="F99" s="283" t="s">
        <v>103</v>
      </c>
      <c r="G99" s="102"/>
    </row>
    <row r="100" spans="1:7">
      <c r="A100" s="255"/>
      <c r="B100" s="387"/>
      <c r="C100" s="257"/>
      <c r="D100" s="257"/>
      <c r="E100" s="258"/>
      <c r="F100" s="258"/>
      <c r="G100" s="102"/>
    </row>
    <row r="101" spans="1:7">
      <c r="A101" s="285" t="s">
        <v>94</v>
      </c>
      <c r="B101" s="390"/>
      <c r="C101" s="286"/>
      <c r="D101" s="286"/>
      <c r="E101" s="286"/>
      <c r="F101" s="286"/>
    </row>
    <row r="102" spans="1:7">
      <c r="A102" s="281" t="s">
        <v>99</v>
      </c>
      <c r="B102" s="391"/>
      <c r="C102" s="283"/>
      <c r="D102" s="283" t="s">
        <v>100</v>
      </c>
      <c r="E102" s="284"/>
      <c r="F102" s="283" t="s">
        <v>108</v>
      </c>
    </row>
    <row r="103" spans="1:7">
      <c r="A103" s="281" t="s">
        <v>101</v>
      </c>
      <c r="B103" s="391"/>
      <c r="C103" s="283"/>
      <c r="D103" s="283" t="s">
        <v>102</v>
      </c>
      <c r="E103" s="284"/>
      <c r="F103" s="283" t="s">
        <v>109</v>
      </c>
    </row>
    <row r="106" spans="1:7">
      <c r="B106" s="109"/>
      <c r="D106" s="1"/>
    </row>
  </sheetData>
  <mergeCells count="9">
    <mergeCell ref="A90:B90"/>
    <mergeCell ref="G1:H1"/>
    <mergeCell ref="G2:H2"/>
    <mergeCell ref="A77:G77"/>
    <mergeCell ref="A63:G63"/>
    <mergeCell ref="A7:H7"/>
    <mergeCell ref="A21:H21"/>
    <mergeCell ref="A35:H35"/>
    <mergeCell ref="A49:H49"/>
  </mergeCells>
  <phoneticPr fontId="2" type="noConversion"/>
  <hyperlinks>
    <hyperlink ref="G1:H1" location="'BOOKING FORM'!A1" display="Booking Form"/>
    <hyperlink ref="G4" location="INDEX!A40" display="Consol Team"/>
    <hyperlink ref="G3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61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1">
    <tabColor rgb="FF00B0F0"/>
    <pageSetUpPr fitToPage="1"/>
  </sheetPr>
  <dimension ref="A1:J158"/>
  <sheetViews>
    <sheetView showGridLines="0" tabSelected="1" topLeftCell="A28" zoomScaleNormal="100" workbookViewId="0">
      <selection activeCell="H128" sqref="H128"/>
    </sheetView>
  </sheetViews>
  <sheetFormatPr defaultRowHeight="15.75"/>
  <cols>
    <col min="1" max="1" width="18" style="108" customWidth="1"/>
    <col min="2" max="2" width="11.125" style="109" customWidth="1"/>
    <col min="3" max="3" width="17.375" style="109" customWidth="1"/>
    <col min="4" max="4" width="17.125" style="1" customWidth="1"/>
    <col min="5" max="5" width="15.875" style="1" customWidth="1"/>
    <col min="6" max="6" width="16" style="1" customWidth="1"/>
    <col min="7" max="7" width="17.25" style="1" customWidth="1"/>
    <col min="8" max="8" width="18.125" style="1" customWidth="1"/>
    <col min="9" max="9" width="18.25" style="1" customWidth="1"/>
    <col min="10" max="16384" width="9" style="1"/>
  </cols>
  <sheetData>
    <row r="1" spans="1:10" s="17" customFormat="1" ht="33" customHeight="1">
      <c r="A1" s="158"/>
      <c r="B1" s="158"/>
      <c r="C1" s="158"/>
      <c r="D1" s="158"/>
      <c r="E1" s="158"/>
      <c r="F1" s="158"/>
      <c r="G1" s="597" t="s">
        <v>87</v>
      </c>
      <c r="H1" s="597"/>
      <c r="J1" s="18"/>
    </row>
    <row r="2" spans="1:10" s="17" customFormat="1" ht="23.25" customHeight="1">
      <c r="A2" s="158"/>
      <c r="B2" s="158"/>
      <c r="C2" s="158"/>
      <c r="D2" s="158"/>
      <c r="E2" s="158"/>
      <c r="F2" s="158"/>
      <c r="G2" s="598" t="s">
        <v>88</v>
      </c>
      <c r="H2" s="598"/>
      <c r="J2" s="18"/>
    </row>
    <row r="3" spans="1:10" s="17" customFormat="1" ht="15.75" customHeight="1">
      <c r="A3" s="158"/>
      <c r="B3" s="158"/>
      <c r="C3" s="158"/>
      <c r="D3" s="158"/>
      <c r="E3" s="158"/>
      <c r="F3" s="158"/>
      <c r="G3" s="250" t="s">
        <v>112</v>
      </c>
      <c r="H3" s="214"/>
      <c r="J3" s="18"/>
    </row>
    <row r="4" spans="1:10" s="17" customFormat="1" ht="18.75" customHeight="1">
      <c r="A4" s="158"/>
      <c r="B4" s="158"/>
      <c r="C4" s="158"/>
      <c r="D4" s="158"/>
      <c r="E4" s="158"/>
      <c r="F4" s="158"/>
      <c r="G4" s="250" t="s">
        <v>111</v>
      </c>
      <c r="H4" s="214"/>
      <c r="J4" s="18"/>
    </row>
    <row r="5" spans="1:10" ht="37.5" customHeight="1">
      <c r="A5" s="159"/>
      <c r="B5" s="159"/>
      <c r="C5" s="159"/>
      <c r="D5" s="159"/>
      <c r="E5" s="159"/>
      <c r="F5" s="159"/>
      <c r="G5" s="219"/>
      <c r="H5" s="132"/>
    </row>
    <row r="6" spans="1:10" ht="17.25">
      <c r="G6" s="227" t="s">
        <v>89</v>
      </c>
      <c r="H6" s="226">
        <f ca="1">NOW()</f>
        <v>42188.517959490739</v>
      </c>
    </row>
    <row r="7" spans="1:10" ht="22.5">
      <c r="A7" s="599" t="s">
        <v>9</v>
      </c>
      <c r="B7" s="600"/>
      <c r="C7" s="600"/>
      <c r="D7" s="600"/>
      <c r="E7" s="600"/>
      <c r="F7" s="600"/>
      <c r="G7" s="601"/>
    </row>
    <row r="8" spans="1:10">
      <c r="A8" s="357" t="s">
        <v>73</v>
      </c>
      <c r="B8" s="357" t="s">
        <v>74</v>
      </c>
      <c r="C8" s="358" t="s">
        <v>75</v>
      </c>
      <c r="D8" s="359" t="s">
        <v>76</v>
      </c>
      <c r="E8" s="360" t="s">
        <v>0</v>
      </c>
      <c r="F8" s="360" t="s">
        <v>68</v>
      </c>
      <c r="G8" s="357" t="s">
        <v>77</v>
      </c>
    </row>
    <row r="9" spans="1:10">
      <c r="A9" s="434" t="s">
        <v>246</v>
      </c>
      <c r="B9" s="435" t="s">
        <v>422</v>
      </c>
      <c r="C9" s="223">
        <v>42185</v>
      </c>
      <c r="D9" s="204">
        <v>42186</v>
      </c>
      <c r="E9" s="223">
        <v>42187</v>
      </c>
      <c r="F9" s="204">
        <v>42190</v>
      </c>
      <c r="G9" s="504" t="s">
        <v>229</v>
      </c>
    </row>
    <row r="10" spans="1:10">
      <c r="A10" s="405" t="s">
        <v>395</v>
      </c>
      <c r="B10" s="406" t="s">
        <v>396</v>
      </c>
      <c r="C10" s="221">
        <v>42185</v>
      </c>
      <c r="D10" s="122">
        <v>42186</v>
      </c>
      <c r="E10" s="221">
        <v>42187</v>
      </c>
      <c r="F10" s="122">
        <v>42190</v>
      </c>
      <c r="G10" s="410" t="s">
        <v>224</v>
      </c>
    </row>
    <row r="11" spans="1:10">
      <c r="A11" s="405" t="s">
        <v>378</v>
      </c>
      <c r="B11" s="406" t="s">
        <v>379</v>
      </c>
      <c r="C11" s="221">
        <v>42188</v>
      </c>
      <c r="D11" s="122">
        <v>42190</v>
      </c>
      <c r="E11" s="221">
        <v>42191</v>
      </c>
      <c r="F11" s="122">
        <v>42194</v>
      </c>
      <c r="G11" s="410" t="s">
        <v>380</v>
      </c>
    </row>
    <row r="12" spans="1:10">
      <c r="A12" s="434" t="s">
        <v>292</v>
      </c>
      <c r="B12" s="435" t="s">
        <v>422</v>
      </c>
      <c r="C12" s="223">
        <v>42192</v>
      </c>
      <c r="D12" s="204">
        <v>42193</v>
      </c>
      <c r="E12" s="223">
        <v>42194</v>
      </c>
      <c r="F12" s="204">
        <v>42197</v>
      </c>
      <c r="G12" s="504" t="s">
        <v>229</v>
      </c>
    </row>
    <row r="13" spans="1:10" ht="15.75" customHeight="1">
      <c r="A13" s="405" t="s">
        <v>385</v>
      </c>
      <c r="B13" s="406" t="s">
        <v>386</v>
      </c>
      <c r="C13" s="221">
        <v>42192</v>
      </c>
      <c r="D13" s="122">
        <v>42193</v>
      </c>
      <c r="E13" s="221">
        <v>42194</v>
      </c>
      <c r="F13" s="122">
        <v>42197</v>
      </c>
      <c r="G13" s="410" t="s">
        <v>387</v>
      </c>
    </row>
    <row r="14" spans="1:10" ht="15.75" customHeight="1">
      <c r="A14" s="405" t="s">
        <v>381</v>
      </c>
      <c r="B14" s="406" t="s">
        <v>379</v>
      </c>
      <c r="C14" s="221">
        <v>42195</v>
      </c>
      <c r="D14" s="122">
        <v>42197</v>
      </c>
      <c r="E14" s="221">
        <v>42198</v>
      </c>
      <c r="F14" s="122">
        <v>42201</v>
      </c>
      <c r="G14" s="410" t="s">
        <v>380</v>
      </c>
    </row>
    <row r="15" spans="1:10" ht="15.75" customHeight="1">
      <c r="A15" s="434" t="s">
        <v>235</v>
      </c>
      <c r="B15" s="435" t="s">
        <v>434</v>
      </c>
      <c r="C15" s="223">
        <v>42199</v>
      </c>
      <c r="D15" s="204">
        <v>42200</v>
      </c>
      <c r="E15" s="223">
        <v>42201</v>
      </c>
      <c r="F15" s="204">
        <v>42204</v>
      </c>
      <c r="G15" s="504" t="s">
        <v>229</v>
      </c>
    </row>
    <row r="16" spans="1:10" ht="15.75" customHeight="1">
      <c r="A16" s="405" t="s">
        <v>388</v>
      </c>
      <c r="B16" s="406" t="s">
        <v>389</v>
      </c>
      <c r="C16" s="221">
        <v>42199</v>
      </c>
      <c r="D16" s="122">
        <v>42200</v>
      </c>
      <c r="E16" s="221">
        <v>42201</v>
      </c>
      <c r="F16" s="122">
        <v>42204</v>
      </c>
      <c r="G16" s="410" t="s">
        <v>387</v>
      </c>
    </row>
    <row r="17" spans="1:8" ht="15.75" customHeight="1">
      <c r="A17" s="405" t="s">
        <v>382</v>
      </c>
      <c r="B17" s="406" t="s">
        <v>383</v>
      </c>
      <c r="C17" s="221">
        <v>42202</v>
      </c>
      <c r="D17" s="122">
        <v>42204</v>
      </c>
      <c r="E17" s="221">
        <v>42205</v>
      </c>
      <c r="F17" s="122">
        <v>42208</v>
      </c>
      <c r="G17" s="410" t="s">
        <v>380</v>
      </c>
    </row>
    <row r="18" spans="1:8" ht="15.75" customHeight="1">
      <c r="A18" s="434" t="s">
        <v>246</v>
      </c>
      <c r="B18" s="435" t="s">
        <v>434</v>
      </c>
      <c r="C18" s="223">
        <v>42206</v>
      </c>
      <c r="D18" s="204">
        <v>42207</v>
      </c>
      <c r="E18" s="223">
        <v>42208</v>
      </c>
      <c r="F18" s="204">
        <v>42211</v>
      </c>
      <c r="G18" s="504" t="s">
        <v>229</v>
      </c>
    </row>
    <row r="19" spans="1:8" ht="15.75" customHeight="1">
      <c r="A19" s="405" t="s">
        <v>390</v>
      </c>
      <c r="B19" s="406" t="s">
        <v>391</v>
      </c>
      <c r="C19" s="221">
        <v>42206</v>
      </c>
      <c r="D19" s="122">
        <v>42207</v>
      </c>
      <c r="E19" s="221">
        <v>42208</v>
      </c>
      <c r="F19" s="122">
        <v>42211</v>
      </c>
      <c r="G19" s="410" t="s">
        <v>387</v>
      </c>
    </row>
    <row r="20" spans="1:8" ht="15.75" customHeight="1">
      <c r="A20" s="405" t="s">
        <v>378</v>
      </c>
      <c r="B20" s="406" t="s">
        <v>383</v>
      </c>
      <c r="C20" s="221">
        <v>42209</v>
      </c>
      <c r="D20" s="122">
        <v>42211</v>
      </c>
      <c r="E20" s="221">
        <v>42212</v>
      </c>
      <c r="F20" s="122">
        <v>42215</v>
      </c>
      <c r="G20" s="410" t="s">
        <v>380</v>
      </c>
    </row>
    <row r="21" spans="1:8" ht="15.75" customHeight="1">
      <c r="A21" s="405" t="s">
        <v>392</v>
      </c>
      <c r="B21" s="406" t="s">
        <v>393</v>
      </c>
      <c r="C21" s="221">
        <v>42213</v>
      </c>
      <c r="D21" s="122">
        <v>42214</v>
      </c>
      <c r="E21" s="221">
        <v>42215</v>
      </c>
      <c r="F21" s="122">
        <v>42218</v>
      </c>
      <c r="G21" s="410" t="s">
        <v>387</v>
      </c>
    </row>
    <row r="22" spans="1:8" ht="15.75" customHeight="1">
      <c r="A22" s="434" t="s">
        <v>492</v>
      </c>
      <c r="B22" s="435"/>
      <c r="C22" s="223">
        <v>42213</v>
      </c>
      <c r="D22" s="204">
        <v>42214</v>
      </c>
      <c r="E22" s="223">
        <v>42215</v>
      </c>
      <c r="F22" s="204">
        <v>42218</v>
      </c>
      <c r="G22" s="504" t="s">
        <v>595</v>
      </c>
    </row>
    <row r="23" spans="1:8" ht="15.75" customHeight="1">
      <c r="A23" s="405" t="s">
        <v>381</v>
      </c>
      <c r="B23" s="406" t="s">
        <v>383</v>
      </c>
      <c r="C23" s="221">
        <v>42216</v>
      </c>
      <c r="D23" s="122">
        <v>42218</v>
      </c>
      <c r="E23" s="221">
        <v>42219</v>
      </c>
      <c r="F23" s="122">
        <v>42222</v>
      </c>
      <c r="G23" s="410" t="s">
        <v>380</v>
      </c>
    </row>
    <row r="24" spans="1:8" ht="15.75" customHeight="1">
      <c r="A24" s="405" t="s">
        <v>385</v>
      </c>
      <c r="B24" s="406" t="s">
        <v>394</v>
      </c>
      <c r="C24" s="221">
        <v>42220</v>
      </c>
      <c r="D24" s="122">
        <v>42221</v>
      </c>
      <c r="E24" s="221">
        <v>42222</v>
      </c>
      <c r="F24" s="122">
        <v>42225</v>
      </c>
      <c r="G24" s="410" t="s">
        <v>387</v>
      </c>
    </row>
    <row r="25" spans="1:8" ht="15.75" customHeight="1">
      <c r="A25" s="434" t="s">
        <v>492</v>
      </c>
      <c r="B25" s="435"/>
      <c r="C25" s="223">
        <v>42220</v>
      </c>
      <c r="D25" s="204">
        <v>42221</v>
      </c>
      <c r="E25" s="223">
        <v>42222</v>
      </c>
      <c r="F25" s="204">
        <v>42225</v>
      </c>
      <c r="G25" s="504" t="s">
        <v>595</v>
      </c>
    </row>
    <row r="26" spans="1:8" ht="15.75" customHeight="1">
      <c r="A26" s="529" t="s">
        <v>382</v>
      </c>
      <c r="B26" s="530" t="s">
        <v>384</v>
      </c>
      <c r="C26" s="298">
        <v>42223</v>
      </c>
      <c r="D26" s="129">
        <v>42225</v>
      </c>
      <c r="E26" s="298">
        <v>42226</v>
      </c>
      <c r="F26" s="129">
        <v>42229</v>
      </c>
      <c r="G26" s="531" t="s">
        <v>380</v>
      </c>
    </row>
    <row r="27" spans="1:8" ht="15.75" customHeight="1">
      <c r="A27" s="448"/>
      <c r="B27" s="449"/>
      <c r="C27" s="221"/>
      <c r="D27" s="221"/>
      <c r="E27" s="221"/>
      <c r="F27" s="221"/>
      <c r="G27" s="518"/>
    </row>
    <row r="28" spans="1:8" ht="26.25" customHeight="1">
      <c r="A28" s="610" t="s">
        <v>328</v>
      </c>
      <c r="B28" s="611"/>
      <c r="C28" s="611"/>
      <c r="D28" s="611"/>
      <c r="E28" s="611"/>
      <c r="F28" s="611"/>
      <c r="G28" s="618"/>
    </row>
    <row r="29" spans="1:8" ht="15.75" customHeight="1">
      <c r="A29" s="202" t="s">
        <v>1</v>
      </c>
      <c r="B29" s="202" t="s">
        <v>2</v>
      </c>
      <c r="C29" s="245" t="s">
        <v>3</v>
      </c>
      <c r="D29" s="224" t="s">
        <v>4</v>
      </c>
      <c r="E29" s="225" t="s">
        <v>0</v>
      </c>
      <c r="F29" s="225" t="s">
        <v>55</v>
      </c>
      <c r="G29" s="202" t="s">
        <v>5</v>
      </c>
    </row>
    <row r="30" spans="1:8" ht="15.75" customHeight="1">
      <c r="A30" s="301" t="s">
        <v>239</v>
      </c>
      <c r="B30" s="121" t="s">
        <v>397</v>
      </c>
      <c r="C30" s="122">
        <v>42184</v>
      </c>
      <c r="D30" s="125">
        <v>42185</v>
      </c>
      <c r="E30" s="122">
        <v>42186</v>
      </c>
      <c r="F30" s="122">
        <v>42191</v>
      </c>
      <c r="G30" s="187" t="s">
        <v>398</v>
      </c>
    </row>
    <row r="31" spans="1:8" s="22" customFormat="1" ht="15.75" customHeight="1">
      <c r="A31" s="300" t="s">
        <v>395</v>
      </c>
      <c r="B31" s="209" t="s">
        <v>396</v>
      </c>
      <c r="C31" s="204">
        <v>42185</v>
      </c>
      <c r="D31" s="184">
        <v>42186</v>
      </c>
      <c r="E31" s="204">
        <v>42187</v>
      </c>
      <c r="F31" s="204">
        <v>42192</v>
      </c>
      <c r="G31" s="185" t="s">
        <v>224</v>
      </c>
      <c r="H31" s="1"/>
    </row>
    <row r="32" spans="1:8">
      <c r="A32" s="301" t="s">
        <v>409</v>
      </c>
      <c r="B32" s="121" t="s">
        <v>410</v>
      </c>
      <c r="C32" s="122">
        <v>42191</v>
      </c>
      <c r="D32" s="125">
        <v>42192</v>
      </c>
      <c r="E32" s="122">
        <v>42193</v>
      </c>
      <c r="F32" s="122">
        <v>42198</v>
      </c>
      <c r="G32" s="187" t="s">
        <v>411</v>
      </c>
    </row>
    <row r="33" spans="1:7">
      <c r="A33" s="300" t="s">
        <v>399</v>
      </c>
      <c r="B33" s="209" t="s">
        <v>400</v>
      </c>
      <c r="C33" s="204">
        <v>42192</v>
      </c>
      <c r="D33" s="184">
        <v>42193</v>
      </c>
      <c r="E33" s="204">
        <v>42194</v>
      </c>
      <c r="F33" s="184">
        <v>42199</v>
      </c>
      <c r="G33" s="185" t="s">
        <v>401</v>
      </c>
    </row>
    <row r="34" spans="1:7">
      <c r="A34" s="301" t="s">
        <v>412</v>
      </c>
      <c r="B34" s="121" t="s">
        <v>413</v>
      </c>
      <c r="C34" s="122">
        <v>42198</v>
      </c>
      <c r="D34" s="125">
        <v>42199</v>
      </c>
      <c r="E34" s="122">
        <v>42200</v>
      </c>
      <c r="F34" s="125">
        <v>42205</v>
      </c>
      <c r="G34" s="187" t="s">
        <v>411</v>
      </c>
    </row>
    <row r="35" spans="1:7">
      <c r="A35" s="300" t="s">
        <v>402</v>
      </c>
      <c r="B35" s="209" t="s">
        <v>403</v>
      </c>
      <c r="C35" s="204">
        <v>42199</v>
      </c>
      <c r="D35" s="184">
        <v>42200</v>
      </c>
      <c r="E35" s="204">
        <v>42201</v>
      </c>
      <c r="F35" s="204">
        <v>42206</v>
      </c>
      <c r="G35" s="185" t="s">
        <v>401</v>
      </c>
    </row>
    <row r="36" spans="1:7">
      <c r="A36" s="301" t="s">
        <v>414</v>
      </c>
      <c r="B36" s="121" t="s">
        <v>415</v>
      </c>
      <c r="C36" s="122">
        <v>42205</v>
      </c>
      <c r="D36" s="125">
        <v>42206</v>
      </c>
      <c r="E36" s="122">
        <v>42207</v>
      </c>
      <c r="F36" s="122">
        <v>42212</v>
      </c>
      <c r="G36" s="187" t="s">
        <v>411</v>
      </c>
    </row>
    <row r="37" spans="1:7">
      <c r="A37" s="300" t="s">
        <v>404</v>
      </c>
      <c r="B37" s="209" t="s">
        <v>405</v>
      </c>
      <c r="C37" s="204">
        <v>42206</v>
      </c>
      <c r="D37" s="184">
        <v>42207</v>
      </c>
      <c r="E37" s="204">
        <v>42208</v>
      </c>
      <c r="F37" s="204">
        <v>42213</v>
      </c>
      <c r="G37" s="185" t="s">
        <v>401</v>
      </c>
    </row>
    <row r="38" spans="1:7">
      <c r="A38" s="301" t="s">
        <v>416</v>
      </c>
      <c r="B38" s="121" t="s">
        <v>417</v>
      </c>
      <c r="C38" s="122">
        <v>42212</v>
      </c>
      <c r="D38" s="125">
        <v>42213</v>
      </c>
      <c r="E38" s="122">
        <v>42214</v>
      </c>
      <c r="F38" s="122">
        <v>42219</v>
      </c>
      <c r="G38" s="187" t="s">
        <v>411</v>
      </c>
    </row>
    <row r="39" spans="1:7">
      <c r="A39" s="300" t="s">
        <v>406</v>
      </c>
      <c r="B39" s="209" t="s">
        <v>407</v>
      </c>
      <c r="C39" s="204">
        <v>42213</v>
      </c>
      <c r="D39" s="184">
        <v>42214</v>
      </c>
      <c r="E39" s="204">
        <v>42215</v>
      </c>
      <c r="F39" s="184">
        <v>42220</v>
      </c>
      <c r="G39" s="185" t="s">
        <v>401</v>
      </c>
    </row>
    <row r="40" spans="1:7">
      <c r="A40" s="301" t="s">
        <v>418</v>
      </c>
      <c r="B40" s="121" t="s">
        <v>419</v>
      </c>
      <c r="C40" s="122">
        <v>42219</v>
      </c>
      <c r="D40" s="125">
        <v>42220</v>
      </c>
      <c r="E40" s="122">
        <v>42221</v>
      </c>
      <c r="F40" s="125">
        <v>42226</v>
      </c>
      <c r="G40" s="187" t="s">
        <v>411</v>
      </c>
    </row>
    <row r="41" spans="1:7">
      <c r="A41" s="300" t="s">
        <v>399</v>
      </c>
      <c r="B41" s="209" t="s">
        <v>408</v>
      </c>
      <c r="C41" s="204">
        <v>42220</v>
      </c>
      <c r="D41" s="184">
        <v>42221</v>
      </c>
      <c r="E41" s="204">
        <v>42222</v>
      </c>
      <c r="F41" s="204">
        <v>42227</v>
      </c>
      <c r="G41" s="185" t="s">
        <v>401</v>
      </c>
    </row>
    <row r="42" spans="1:7">
      <c r="A42" s="519" t="s">
        <v>412</v>
      </c>
      <c r="B42" s="520" t="s">
        <v>420</v>
      </c>
      <c r="C42" s="129">
        <v>42226</v>
      </c>
      <c r="D42" s="511">
        <v>42227</v>
      </c>
      <c r="E42" s="129">
        <v>42228</v>
      </c>
      <c r="F42" s="129">
        <v>42233</v>
      </c>
      <c r="G42" s="512" t="s">
        <v>411</v>
      </c>
    </row>
    <row r="43" spans="1:7" ht="17.25">
      <c r="A43" s="153"/>
      <c r="B43" s="363"/>
      <c r="C43" s="189"/>
      <c r="D43" s="189"/>
      <c r="E43" s="298"/>
      <c r="F43" s="298"/>
      <c r="G43" s="404"/>
    </row>
    <row r="44" spans="1:7" ht="22.5">
      <c r="A44" s="610" t="s">
        <v>202</v>
      </c>
      <c r="B44" s="611"/>
      <c r="C44" s="611"/>
      <c r="D44" s="611"/>
      <c r="E44" s="611"/>
      <c r="F44" s="611"/>
      <c r="G44" s="618"/>
    </row>
    <row r="45" spans="1:7">
      <c r="A45" s="202" t="s">
        <v>1</v>
      </c>
      <c r="B45" s="202" t="s">
        <v>2</v>
      </c>
      <c r="C45" s="245" t="s">
        <v>3</v>
      </c>
      <c r="D45" s="224" t="s">
        <v>4</v>
      </c>
      <c r="E45" s="225" t="s">
        <v>0</v>
      </c>
      <c r="F45" s="225" t="s">
        <v>55</v>
      </c>
      <c r="G45" s="202" t="s">
        <v>5</v>
      </c>
    </row>
    <row r="46" spans="1:7">
      <c r="A46" s="301" t="s">
        <v>395</v>
      </c>
      <c r="B46" s="121" t="s">
        <v>396</v>
      </c>
      <c r="C46" s="122">
        <v>42185</v>
      </c>
      <c r="D46" s="125">
        <v>42186</v>
      </c>
      <c r="E46" s="122">
        <v>42187</v>
      </c>
      <c r="F46" s="122">
        <f>E46+6</f>
        <v>42193</v>
      </c>
      <c r="G46" s="187" t="s">
        <v>224</v>
      </c>
    </row>
    <row r="47" spans="1:7">
      <c r="A47" s="301" t="s">
        <v>399</v>
      </c>
      <c r="B47" s="121" t="s">
        <v>400</v>
      </c>
      <c r="C47" s="122">
        <v>42192</v>
      </c>
      <c r="D47" s="125">
        <v>42193</v>
      </c>
      <c r="E47" s="122">
        <v>42194</v>
      </c>
      <c r="F47" s="122">
        <f t="shared" ref="F47:F51" si="0">E47+6</f>
        <v>42200</v>
      </c>
      <c r="G47" s="187" t="s">
        <v>401</v>
      </c>
    </row>
    <row r="48" spans="1:7">
      <c r="A48" s="301" t="s">
        <v>402</v>
      </c>
      <c r="B48" s="121" t="s">
        <v>403</v>
      </c>
      <c r="C48" s="122">
        <v>42199</v>
      </c>
      <c r="D48" s="125">
        <v>42200</v>
      </c>
      <c r="E48" s="122">
        <v>42201</v>
      </c>
      <c r="F48" s="122">
        <f t="shared" si="0"/>
        <v>42207</v>
      </c>
      <c r="G48" s="187" t="s">
        <v>401</v>
      </c>
    </row>
    <row r="49" spans="1:7">
      <c r="A49" s="301" t="s">
        <v>404</v>
      </c>
      <c r="B49" s="121" t="s">
        <v>405</v>
      </c>
      <c r="C49" s="122">
        <v>42206</v>
      </c>
      <c r="D49" s="125">
        <v>42207</v>
      </c>
      <c r="E49" s="122">
        <v>42208</v>
      </c>
      <c r="F49" s="122">
        <f t="shared" si="0"/>
        <v>42214</v>
      </c>
      <c r="G49" s="187" t="s">
        <v>401</v>
      </c>
    </row>
    <row r="50" spans="1:7">
      <c r="A50" s="301" t="s">
        <v>406</v>
      </c>
      <c r="B50" s="121" t="s">
        <v>407</v>
      </c>
      <c r="C50" s="122">
        <v>42213</v>
      </c>
      <c r="D50" s="125">
        <v>42214</v>
      </c>
      <c r="E50" s="122">
        <v>42215</v>
      </c>
      <c r="F50" s="122">
        <f t="shared" si="0"/>
        <v>42221</v>
      </c>
      <c r="G50" s="187" t="s">
        <v>401</v>
      </c>
    </row>
    <row r="51" spans="1:7">
      <c r="A51" s="519" t="s">
        <v>399</v>
      </c>
      <c r="B51" s="520" t="s">
        <v>408</v>
      </c>
      <c r="C51" s="129">
        <v>42220</v>
      </c>
      <c r="D51" s="511">
        <v>42221</v>
      </c>
      <c r="E51" s="129">
        <v>42222</v>
      </c>
      <c r="F51" s="129">
        <f t="shared" si="0"/>
        <v>42228</v>
      </c>
      <c r="G51" s="512" t="s">
        <v>401</v>
      </c>
    </row>
    <row r="52" spans="1:7">
      <c r="A52" s="448"/>
      <c r="B52" s="449"/>
      <c r="C52" s="221"/>
      <c r="D52" s="221"/>
      <c r="E52" s="221"/>
      <c r="F52" s="221"/>
      <c r="G52" s="221"/>
    </row>
    <row r="53" spans="1:7" ht="22.5">
      <c r="A53" s="610" t="s">
        <v>86</v>
      </c>
      <c r="B53" s="611"/>
      <c r="C53" s="611"/>
      <c r="D53" s="611"/>
      <c r="E53" s="611"/>
      <c r="F53" s="611"/>
      <c r="G53" s="618"/>
    </row>
    <row r="54" spans="1:7">
      <c r="A54" s="196" t="s">
        <v>1</v>
      </c>
      <c r="B54" s="196" t="s">
        <v>2</v>
      </c>
      <c r="C54" s="197" t="s">
        <v>3</v>
      </c>
      <c r="D54" s="198" t="s">
        <v>4</v>
      </c>
      <c r="E54" s="199" t="s">
        <v>0</v>
      </c>
      <c r="F54" s="199" t="s">
        <v>55</v>
      </c>
      <c r="G54" s="202" t="s">
        <v>5</v>
      </c>
    </row>
    <row r="55" spans="1:7">
      <c r="A55" s="335" t="s">
        <v>287</v>
      </c>
      <c r="B55" s="336" t="s">
        <v>288</v>
      </c>
      <c r="C55" s="223">
        <v>42181</v>
      </c>
      <c r="D55" s="204">
        <v>42182</v>
      </c>
      <c r="E55" s="223">
        <v>42183</v>
      </c>
      <c r="F55" s="337">
        <v>42188</v>
      </c>
      <c r="G55" s="204" t="s">
        <v>247</v>
      </c>
    </row>
    <row r="56" spans="1:7">
      <c r="A56" s="503" t="s">
        <v>421</v>
      </c>
      <c r="B56" s="353" t="s">
        <v>422</v>
      </c>
      <c r="C56" s="221">
        <v>42185</v>
      </c>
      <c r="D56" s="122">
        <v>42186</v>
      </c>
      <c r="E56" s="221">
        <v>42187</v>
      </c>
      <c r="F56" s="122">
        <v>42192</v>
      </c>
      <c r="G56" s="122" t="s">
        <v>423</v>
      </c>
    </row>
    <row r="57" spans="1:7">
      <c r="A57" s="572" t="s">
        <v>424</v>
      </c>
      <c r="B57" s="573" t="s">
        <v>425</v>
      </c>
      <c r="C57" s="223">
        <f>D57-1</f>
        <v>42188</v>
      </c>
      <c r="D57" s="204">
        <v>42189</v>
      </c>
      <c r="E57" s="223">
        <v>42190</v>
      </c>
      <c r="F57" s="204">
        <f>E57+5</f>
        <v>42195</v>
      </c>
      <c r="G57" s="204" t="s">
        <v>426</v>
      </c>
    </row>
    <row r="58" spans="1:7">
      <c r="A58" s="503" t="s">
        <v>248</v>
      </c>
      <c r="B58" s="353" t="s">
        <v>578</v>
      </c>
      <c r="C58" s="221">
        <v>42192</v>
      </c>
      <c r="D58" s="122">
        <v>42193</v>
      </c>
      <c r="E58" s="221">
        <v>42194</v>
      </c>
      <c r="F58" s="122">
        <v>42199</v>
      </c>
      <c r="G58" s="122" t="s">
        <v>290</v>
      </c>
    </row>
    <row r="59" spans="1:7">
      <c r="A59" s="503" t="s">
        <v>289</v>
      </c>
      <c r="B59" s="353" t="s">
        <v>579</v>
      </c>
      <c r="C59" s="221">
        <v>42199</v>
      </c>
      <c r="D59" s="122">
        <v>42200</v>
      </c>
      <c r="E59" s="221">
        <v>42201</v>
      </c>
      <c r="F59" s="122">
        <v>42206</v>
      </c>
      <c r="G59" s="122" t="s">
        <v>423</v>
      </c>
    </row>
    <row r="60" spans="1:7">
      <c r="A60" s="572" t="s">
        <v>427</v>
      </c>
      <c r="B60" s="573" t="s">
        <v>428</v>
      </c>
      <c r="C60" s="223">
        <f>D60-1</f>
        <v>42202</v>
      </c>
      <c r="D60" s="204">
        <v>42203</v>
      </c>
      <c r="E60" s="223">
        <v>42204</v>
      </c>
      <c r="F60" s="204">
        <f>E60+5</f>
        <v>42209</v>
      </c>
      <c r="G60" s="204" t="s">
        <v>426</v>
      </c>
    </row>
    <row r="61" spans="1:7">
      <c r="A61" s="503" t="s">
        <v>291</v>
      </c>
      <c r="B61" s="353" t="s">
        <v>434</v>
      </c>
      <c r="C61" s="221">
        <v>42206</v>
      </c>
      <c r="D61" s="122">
        <v>42207</v>
      </c>
      <c r="E61" s="221">
        <v>42208</v>
      </c>
      <c r="F61" s="122">
        <v>42213</v>
      </c>
      <c r="G61" s="122" t="s">
        <v>423</v>
      </c>
    </row>
    <row r="62" spans="1:7">
      <c r="A62" s="572" t="s">
        <v>429</v>
      </c>
      <c r="B62" s="573" t="s">
        <v>430</v>
      </c>
      <c r="C62" s="223">
        <f>D62-1</f>
        <v>42209</v>
      </c>
      <c r="D62" s="204">
        <v>42210</v>
      </c>
      <c r="E62" s="223">
        <v>42211</v>
      </c>
      <c r="F62" s="204">
        <f>E62+5</f>
        <v>42216</v>
      </c>
      <c r="G62" s="204" t="s">
        <v>426</v>
      </c>
    </row>
    <row r="63" spans="1:7">
      <c r="A63" s="503" t="s">
        <v>248</v>
      </c>
      <c r="B63" s="353" t="s">
        <v>581</v>
      </c>
      <c r="C63" s="221">
        <v>42213</v>
      </c>
      <c r="D63" s="122">
        <v>42214</v>
      </c>
      <c r="E63" s="221">
        <v>42215</v>
      </c>
      <c r="F63" s="122">
        <v>42220</v>
      </c>
      <c r="G63" s="122" t="s">
        <v>423</v>
      </c>
    </row>
    <row r="64" spans="1:7">
      <c r="A64" s="572" t="s">
        <v>431</v>
      </c>
      <c r="B64" s="573" t="s">
        <v>432</v>
      </c>
      <c r="C64" s="223">
        <f>D64-1</f>
        <v>42216</v>
      </c>
      <c r="D64" s="204">
        <v>42217</v>
      </c>
      <c r="E64" s="223">
        <v>42218</v>
      </c>
      <c r="F64" s="204">
        <f>E64+5</f>
        <v>42223</v>
      </c>
      <c r="G64" s="204" t="s">
        <v>426</v>
      </c>
    </row>
    <row r="65" spans="1:8">
      <c r="A65" s="503" t="s">
        <v>289</v>
      </c>
      <c r="B65" s="353" t="s">
        <v>580</v>
      </c>
      <c r="C65" s="221">
        <v>42220</v>
      </c>
      <c r="D65" s="122">
        <v>42221</v>
      </c>
      <c r="E65" s="221">
        <v>42222</v>
      </c>
      <c r="F65" s="122">
        <v>42227</v>
      </c>
      <c r="G65" s="122" t="s">
        <v>423</v>
      </c>
    </row>
    <row r="66" spans="1:8">
      <c r="A66" s="574" t="s">
        <v>424</v>
      </c>
      <c r="B66" s="575" t="s">
        <v>433</v>
      </c>
      <c r="C66" s="567">
        <f>D66-1</f>
        <v>42223</v>
      </c>
      <c r="D66" s="206">
        <v>42224</v>
      </c>
      <c r="E66" s="567">
        <v>42225</v>
      </c>
      <c r="F66" s="206">
        <f>E66+5</f>
        <v>42230</v>
      </c>
      <c r="G66" s="206" t="s">
        <v>426</v>
      </c>
    </row>
    <row r="67" spans="1:8">
      <c r="A67" s="419"/>
      <c r="B67" s="420"/>
      <c r="C67" s="298"/>
      <c r="D67" s="298"/>
      <c r="E67" s="298"/>
      <c r="F67" s="298"/>
      <c r="G67" s="421"/>
    </row>
    <row r="68" spans="1:8" ht="22.5">
      <c r="A68" s="610" t="s">
        <v>187</v>
      </c>
      <c r="B68" s="611"/>
      <c r="C68" s="611"/>
      <c r="D68" s="611"/>
      <c r="E68" s="611"/>
      <c r="F68" s="611"/>
      <c r="G68" s="611"/>
      <c r="H68" s="611"/>
    </row>
    <row r="69" spans="1:8">
      <c r="A69" s="196" t="s">
        <v>1</v>
      </c>
      <c r="B69" s="196" t="s">
        <v>2</v>
      </c>
      <c r="C69" s="197" t="s">
        <v>3</v>
      </c>
      <c r="D69" s="198" t="s">
        <v>4</v>
      </c>
      <c r="E69" s="199" t="s">
        <v>0</v>
      </c>
      <c r="F69" s="199" t="s">
        <v>117</v>
      </c>
      <c r="G69" s="202" t="s">
        <v>116</v>
      </c>
      <c r="H69" s="220" t="s">
        <v>5</v>
      </c>
    </row>
    <row r="70" spans="1:8">
      <c r="A70" s="482" t="s">
        <v>588</v>
      </c>
      <c r="B70" s="483" t="s">
        <v>589</v>
      </c>
      <c r="C70" s="122">
        <v>42180</v>
      </c>
      <c r="D70" s="122">
        <v>42182</v>
      </c>
      <c r="E70" s="122">
        <v>42184</v>
      </c>
      <c r="F70" s="122" t="s">
        <v>253</v>
      </c>
      <c r="G70" s="122">
        <v>42186</v>
      </c>
      <c r="H70" s="148" t="s">
        <v>590</v>
      </c>
    </row>
    <row r="71" spans="1:8">
      <c r="A71" s="576" t="s">
        <v>254</v>
      </c>
      <c r="B71" s="577" t="s">
        <v>293</v>
      </c>
      <c r="C71" s="204">
        <v>42180</v>
      </c>
      <c r="D71" s="204">
        <v>42182</v>
      </c>
      <c r="E71" s="578">
        <v>42184</v>
      </c>
      <c r="F71" s="204">
        <v>42186</v>
      </c>
      <c r="G71" s="204" t="s">
        <v>253</v>
      </c>
      <c r="H71" s="302" t="s">
        <v>582</v>
      </c>
    </row>
    <row r="72" spans="1:8">
      <c r="A72" s="482" t="s">
        <v>588</v>
      </c>
      <c r="B72" s="483" t="s">
        <v>591</v>
      </c>
      <c r="C72" s="122">
        <v>42187</v>
      </c>
      <c r="D72" s="122">
        <v>42189</v>
      </c>
      <c r="E72" s="201">
        <v>42191</v>
      </c>
      <c r="F72" s="122" t="s">
        <v>253</v>
      </c>
      <c r="G72" s="122">
        <v>42193</v>
      </c>
      <c r="H72" s="148" t="s">
        <v>590</v>
      </c>
    </row>
    <row r="73" spans="1:8">
      <c r="A73" s="576" t="s">
        <v>254</v>
      </c>
      <c r="B73" s="577" t="s">
        <v>294</v>
      </c>
      <c r="C73" s="204">
        <v>42187</v>
      </c>
      <c r="D73" s="204">
        <v>42189</v>
      </c>
      <c r="E73" s="578">
        <v>42191</v>
      </c>
      <c r="F73" s="204">
        <v>42193</v>
      </c>
      <c r="G73" s="204" t="s">
        <v>253</v>
      </c>
      <c r="H73" s="302" t="s">
        <v>582</v>
      </c>
    </row>
    <row r="74" spans="1:8">
      <c r="A74" s="482" t="s">
        <v>588</v>
      </c>
      <c r="B74" s="483" t="s">
        <v>592</v>
      </c>
      <c r="C74" s="122">
        <v>42194</v>
      </c>
      <c r="D74" s="122">
        <v>42196</v>
      </c>
      <c r="E74" s="201">
        <v>42198</v>
      </c>
      <c r="F74" s="122" t="s">
        <v>253</v>
      </c>
      <c r="G74" s="122">
        <v>42200</v>
      </c>
      <c r="H74" s="148" t="s">
        <v>590</v>
      </c>
    </row>
    <row r="75" spans="1:8">
      <c r="A75" s="576" t="s">
        <v>254</v>
      </c>
      <c r="B75" s="577" t="s">
        <v>583</v>
      </c>
      <c r="C75" s="204">
        <v>42194</v>
      </c>
      <c r="D75" s="204">
        <v>42196</v>
      </c>
      <c r="E75" s="204">
        <v>42198</v>
      </c>
      <c r="F75" s="204">
        <v>42200</v>
      </c>
      <c r="G75" s="204" t="s">
        <v>253</v>
      </c>
      <c r="H75" s="302" t="s">
        <v>582</v>
      </c>
    </row>
    <row r="76" spans="1:8">
      <c r="A76" s="482" t="s">
        <v>588</v>
      </c>
      <c r="B76" s="483" t="s">
        <v>586</v>
      </c>
      <c r="C76" s="122">
        <v>42201</v>
      </c>
      <c r="D76" s="122">
        <v>42203</v>
      </c>
      <c r="E76" s="201">
        <v>42205</v>
      </c>
      <c r="F76" s="122" t="s">
        <v>253</v>
      </c>
      <c r="G76" s="122">
        <v>42207</v>
      </c>
      <c r="H76" s="148" t="s">
        <v>590</v>
      </c>
    </row>
    <row r="77" spans="1:8">
      <c r="A77" s="576" t="s">
        <v>254</v>
      </c>
      <c r="B77" s="577" t="s">
        <v>584</v>
      </c>
      <c r="C77" s="204">
        <v>42201</v>
      </c>
      <c r="D77" s="204">
        <v>42203</v>
      </c>
      <c r="E77" s="578">
        <v>42205</v>
      </c>
      <c r="F77" s="204">
        <v>42207</v>
      </c>
      <c r="G77" s="204" t="s">
        <v>253</v>
      </c>
      <c r="H77" s="302" t="s">
        <v>582</v>
      </c>
    </row>
    <row r="78" spans="1:8">
      <c r="A78" s="482" t="s">
        <v>588</v>
      </c>
      <c r="B78" s="483" t="s">
        <v>593</v>
      </c>
      <c r="C78" s="122">
        <v>42208</v>
      </c>
      <c r="D78" s="122">
        <v>42210</v>
      </c>
      <c r="E78" s="201">
        <v>42212</v>
      </c>
      <c r="F78" s="122" t="s">
        <v>594</v>
      </c>
      <c r="G78" s="122">
        <v>42214</v>
      </c>
      <c r="H78" s="148" t="s">
        <v>590</v>
      </c>
    </row>
    <row r="79" spans="1:8">
      <c r="A79" s="579" t="s">
        <v>585</v>
      </c>
      <c r="B79" s="580" t="s">
        <v>586</v>
      </c>
      <c r="C79" s="206">
        <v>42208</v>
      </c>
      <c r="D79" s="206">
        <v>42210</v>
      </c>
      <c r="E79" s="581">
        <v>42212</v>
      </c>
      <c r="F79" s="206">
        <v>42214</v>
      </c>
      <c r="G79" s="206" t="s">
        <v>253</v>
      </c>
      <c r="H79" s="463" t="s">
        <v>587</v>
      </c>
    </row>
    <row r="80" spans="1:8">
      <c r="A80" s="369"/>
      <c r="B80" s="370"/>
      <c r="C80" s="221"/>
      <c r="D80" s="221"/>
      <c r="E80" s="221"/>
      <c r="F80" s="221"/>
      <c r="G80" s="221"/>
      <c r="H80" s="211"/>
    </row>
    <row r="81" spans="1:8" ht="22.5">
      <c r="A81" s="610" t="s">
        <v>195</v>
      </c>
      <c r="B81" s="611"/>
      <c r="C81" s="611"/>
      <c r="D81" s="611"/>
      <c r="E81" s="611"/>
      <c r="F81" s="611"/>
      <c r="G81" s="611"/>
    </row>
    <row r="82" spans="1:8">
      <c r="A82" s="196" t="s">
        <v>1</v>
      </c>
      <c r="B82" s="196" t="s">
        <v>2</v>
      </c>
      <c r="C82" s="197" t="s">
        <v>3</v>
      </c>
      <c r="D82" s="198" t="s">
        <v>4</v>
      </c>
      <c r="E82" s="199" t="s">
        <v>0</v>
      </c>
      <c r="F82" s="199" t="s">
        <v>55</v>
      </c>
      <c r="G82" s="202" t="s">
        <v>5</v>
      </c>
    </row>
    <row r="83" spans="1:8">
      <c r="A83" s="149" t="s">
        <v>327</v>
      </c>
      <c r="B83" s="186" t="s">
        <v>260</v>
      </c>
      <c r="C83" s="124">
        <f t="shared" ref="C83:C84" si="1">D83-1</f>
        <v>42181</v>
      </c>
      <c r="D83" s="130">
        <v>42182</v>
      </c>
      <c r="E83" s="122">
        <v>42184</v>
      </c>
      <c r="F83" s="130">
        <v>42189</v>
      </c>
      <c r="G83" s="371" t="s">
        <v>192</v>
      </c>
    </row>
    <row r="84" spans="1:8">
      <c r="A84" s="149" t="s">
        <v>212</v>
      </c>
      <c r="B84" s="186" t="s">
        <v>434</v>
      </c>
      <c r="C84" s="124">
        <f t="shared" si="1"/>
        <v>42188</v>
      </c>
      <c r="D84" s="130">
        <v>42189</v>
      </c>
      <c r="E84" s="122">
        <v>42191</v>
      </c>
      <c r="F84" s="130">
        <v>42196</v>
      </c>
      <c r="G84" s="371" t="s">
        <v>192</v>
      </c>
    </row>
    <row r="85" spans="1:8">
      <c r="A85" s="149" t="s">
        <v>326</v>
      </c>
      <c r="B85" s="186" t="s">
        <v>435</v>
      </c>
      <c r="C85" s="124">
        <v>42195</v>
      </c>
      <c r="D85" s="130">
        <v>42196</v>
      </c>
      <c r="E85" s="122">
        <v>42198</v>
      </c>
      <c r="F85" s="130">
        <v>42203</v>
      </c>
      <c r="G85" s="371" t="s">
        <v>192</v>
      </c>
    </row>
    <row r="86" spans="1:8">
      <c r="A86" s="149" t="s">
        <v>327</v>
      </c>
      <c r="B86" s="186" t="s">
        <v>436</v>
      </c>
      <c r="C86" s="124">
        <v>42202</v>
      </c>
      <c r="D86" s="130">
        <v>42203</v>
      </c>
      <c r="E86" s="122">
        <v>42205</v>
      </c>
      <c r="F86" s="130">
        <v>42210</v>
      </c>
      <c r="G86" s="371" t="s">
        <v>192</v>
      </c>
    </row>
    <row r="87" spans="1:8">
      <c r="A87" s="149" t="s">
        <v>212</v>
      </c>
      <c r="B87" s="186" t="s">
        <v>437</v>
      </c>
      <c r="C87" s="124">
        <v>42209</v>
      </c>
      <c r="D87" s="130">
        <v>42210</v>
      </c>
      <c r="E87" s="122">
        <v>42212</v>
      </c>
      <c r="F87" s="130">
        <v>42217</v>
      </c>
      <c r="G87" s="371" t="s">
        <v>192</v>
      </c>
    </row>
    <row r="88" spans="1:8">
      <c r="A88" s="426" t="s">
        <v>326</v>
      </c>
      <c r="B88" s="191" t="s">
        <v>438</v>
      </c>
      <c r="C88" s="411">
        <v>42216</v>
      </c>
      <c r="D88" s="189">
        <v>42217</v>
      </c>
      <c r="E88" s="129">
        <v>42219</v>
      </c>
      <c r="F88" s="189">
        <v>42224</v>
      </c>
      <c r="G88" s="372" t="s">
        <v>192</v>
      </c>
    </row>
    <row r="89" spans="1:8">
      <c r="A89" s="188"/>
      <c r="B89" s="176"/>
      <c r="C89" s="175"/>
      <c r="D89" s="130"/>
      <c r="E89" s="221"/>
      <c r="F89" s="130"/>
      <c r="G89" s="450"/>
    </row>
    <row r="90" spans="1:8" ht="22.5">
      <c r="A90" s="610" t="s">
        <v>193</v>
      </c>
      <c r="B90" s="611"/>
      <c r="C90" s="611"/>
      <c r="D90" s="611"/>
      <c r="E90" s="611"/>
      <c r="F90" s="611"/>
      <c r="G90" s="611"/>
    </row>
    <row r="91" spans="1:8">
      <c r="A91" s="196" t="s">
        <v>1</v>
      </c>
      <c r="B91" s="196" t="s">
        <v>2</v>
      </c>
      <c r="C91" s="197" t="s">
        <v>3</v>
      </c>
      <c r="D91" s="198" t="s">
        <v>4</v>
      </c>
      <c r="E91" s="199" t="s">
        <v>57</v>
      </c>
      <c r="F91" s="199" t="s">
        <v>55</v>
      </c>
      <c r="G91" s="202" t="s">
        <v>5</v>
      </c>
    </row>
    <row r="92" spans="1:8">
      <c r="A92" s="151" t="s">
        <v>245</v>
      </c>
      <c r="B92" s="126" t="s">
        <v>296</v>
      </c>
      <c r="C92" s="122">
        <v>42181</v>
      </c>
      <c r="D92" s="122">
        <v>42184</v>
      </c>
      <c r="E92" s="122">
        <v>42187</v>
      </c>
      <c r="F92" s="221">
        <v>42190</v>
      </c>
      <c r="G92" s="128" t="s">
        <v>12</v>
      </c>
      <c r="H92" s="423"/>
    </row>
    <row r="93" spans="1:8">
      <c r="A93" s="151" t="s">
        <v>232</v>
      </c>
      <c r="B93" s="126" t="s">
        <v>297</v>
      </c>
      <c r="C93" s="122">
        <f>C92+7</f>
        <v>42188</v>
      </c>
      <c r="D93" s="122">
        <f>D92+7</f>
        <v>42191</v>
      </c>
      <c r="E93" s="122">
        <f>E92+7</f>
        <v>42194</v>
      </c>
      <c r="F93" s="221">
        <f>F92+7</f>
        <v>42197</v>
      </c>
      <c r="G93" s="128" t="s">
        <v>12</v>
      </c>
      <c r="H93" s="423"/>
    </row>
    <row r="94" spans="1:8">
      <c r="A94" s="151" t="s">
        <v>439</v>
      </c>
      <c r="B94" s="126" t="s">
        <v>440</v>
      </c>
      <c r="C94" s="122">
        <f t="shared" ref="C94:C97" si="2">C93+7</f>
        <v>42195</v>
      </c>
      <c r="D94" s="122">
        <f t="shared" ref="D94:D97" si="3">D93+7</f>
        <v>42198</v>
      </c>
      <c r="E94" s="122">
        <f t="shared" ref="E94:E97" si="4">E93+7</f>
        <v>42201</v>
      </c>
      <c r="F94" s="221">
        <f t="shared" ref="F94:F97" si="5">F93+7</f>
        <v>42204</v>
      </c>
      <c r="G94" s="128" t="s">
        <v>12</v>
      </c>
      <c r="H94" s="423"/>
    </row>
    <row r="95" spans="1:8">
      <c r="A95" s="151" t="s">
        <v>442</v>
      </c>
      <c r="B95" s="126" t="s">
        <v>441</v>
      </c>
      <c r="C95" s="122">
        <f t="shared" si="2"/>
        <v>42202</v>
      </c>
      <c r="D95" s="122">
        <f t="shared" si="3"/>
        <v>42205</v>
      </c>
      <c r="E95" s="122">
        <f t="shared" si="4"/>
        <v>42208</v>
      </c>
      <c r="F95" s="221">
        <f t="shared" si="5"/>
        <v>42211</v>
      </c>
      <c r="G95" s="128" t="s">
        <v>12</v>
      </c>
      <c r="H95" s="423"/>
    </row>
    <row r="96" spans="1:8">
      <c r="A96" s="151" t="s">
        <v>295</v>
      </c>
      <c r="B96" s="126" t="s">
        <v>443</v>
      </c>
      <c r="C96" s="122">
        <f t="shared" si="2"/>
        <v>42209</v>
      </c>
      <c r="D96" s="122">
        <f t="shared" si="3"/>
        <v>42212</v>
      </c>
      <c r="E96" s="122">
        <f t="shared" si="4"/>
        <v>42215</v>
      </c>
      <c r="F96" s="221">
        <f t="shared" si="5"/>
        <v>42218</v>
      </c>
      <c r="G96" s="128" t="s">
        <v>12</v>
      </c>
      <c r="H96" s="423"/>
    </row>
    <row r="97" spans="1:8">
      <c r="A97" s="152" t="s">
        <v>233</v>
      </c>
      <c r="B97" s="127" t="s">
        <v>444</v>
      </c>
      <c r="C97" s="129">
        <f t="shared" si="2"/>
        <v>42216</v>
      </c>
      <c r="D97" s="129">
        <f t="shared" si="3"/>
        <v>42219</v>
      </c>
      <c r="E97" s="129">
        <f t="shared" si="4"/>
        <v>42222</v>
      </c>
      <c r="F97" s="298">
        <f t="shared" si="5"/>
        <v>42225</v>
      </c>
      <c r="G97" s="431" t="s">
        <v>12</v>
      </c>
      <c r="H97" s="423"/>
    </row>
    <row r="98" spans="1:8">
      <c r="A98" s="427"/>
      <c r="B98" s="428"/>
      <c r="C98" s="429"/>
      <c r="D98" s="429"/>
      <c r="E98" s="429"/>
      <c r="F98" s="429"/>
      <c r="G98" s="430"/>
      <c r="H98" s="423"/>
    </row>
    <row r="99" spans="1:8" ht="22.5">
      <c r="A99" s="610" t="s">
        <v>188</v>
      </c>
      <c r="B99" s="611"/>
      <c r="C99" s="611"/>
      <c r="D99" s="611"/>
      <c r="E99" s="611"/>
      <c r="F99" s="611"/>
      <c r="G99" s="611"/>
      <c r="H99" s="423"/>
    </row>
    <row r="100" spans="1:8">
      <c r="A100" s="196" t="s">
        <v>1</v>
      </c>
      <c r="B100" s="196" t="s">
        <v>2</v>
      </c>
      <c r="C100" s="197" t="s">
        <v>3</v>
      </c>
      <c r="D100" s="198" t="s">
        <v>4</v>
      </c>
      <c r="E100" s="199" t="s">
        <v>57</v>
      </c>
      <c r="F100" s="199" t="s">
        <v>55</v>
      </c>
      <c r="G100" s="202" t="s">
        <v>5</v>
      </c>
      <c r="H100" s="423"/>
    </row>
    <row r="101" spans="1:8">
      <c r="A101" s="439" t="s">
        <v>241</v>
      </c>
      <c r="B101" s="440" t="s">
        <v>303</v>
      </c>
      <c r="C101" s="122">
        <v>42177</v>
      </c>
      <c r="D101" s="122">
        <v>42179</v>
      </c>
      <c r="E101" s="122">
        <v>42180</v>
      </c>
      <c r="F101" s="221">
        <v>42187</v>
      </c>
      <c r="G101" s="354" t="s">
        <v>317</v>
      </c>
    </row>
    <row r="102" spans="1:8">
      <c r="A102" s="439" t="s">
        <v>318</v>
      </c>
      <c r="B102" s="440" t="s">
        <v>503</v>
      </c>
      <c r="C102" s="122">
        <f t="shared" ref="C102:C104" si="6">D102-2</f>
        <v>42178</v>
      </c>
      <c r="D102" s="122">
        <v>42180</v>
      </c>
      <c r="E102" s="122">
        <f t="shared" ref="E102:E107" si="7">E101+7</f>
        <v>42187</v>
      </c>
      <c r="F102" s="221">
        <f t="shared" ref="F102:F107" si="8">F101+7</f>
        <v>42194</v>
      </c>
      <c r="G102" s="354" t="s">
        <v>317</v>
      </c>
    </row>
    <row r="103" spans="1:8">
      <c r="A103" s="439" t="s">
        <v>319</v>
      </c>
      <c r="B103" s="440" t="s">
        <v>504</v>
      </c>
      <c r="C103" s="122">
        <f t="shared" si="6"/>
        <v>42179</v>
      </c>
      <c r="D103" s="122">
        <v>42181</v>
      </c>
      <c r="E103" s="122">
        <f t="shared" si="7"/>
        <v>42194</v>
      </c>
      <c r="F103" s="221">
        <f t="shared" si="8"/>
        <v>42201</v>
      </c>
      <c r="G103" s="354" t="s">
        <v>317</v>
      </c>
    </row>
    <row r="104" spans="1:8">
      <c r="A104" s="439" t="s">
        <v>242</v>
      </c>
      <c r="B104" s="440" t="s">
        <v>504</v>
      </c>
      <c r="C104" s="122">
        <f t="shared" si="6"/>
        <v>42180</v>
      </c>
      <c r="D104" s="122">
        <v>42182</v>
      </c>
      <c r="E104" s="122">
        <f t="shared" si="7"/>
        <v>42201</v>
      </c>
      <c r="F104" s="221">
        <f t="shared" si="8"/>
        <v>42208</v>
      </c>
      <c r="G104" s="354" t="s">
        <v>317</v>
      </c>
    </row>
    <row r="105" spans="1:8">
      <c r="A105" s="439" t="s">
        <v>241</v>
      </c>
      <c r="B105" s="440" t="s">
        <v>454</v>
      </c>
      <c r="C105" s="122">
        <f t="shared" ref="C105:C107" si="9">D105-2</f>
        <v>42181</v>
      </c>
      <c r="D105" s="122">
        <v>42183</v>
      </c>
      <c r="E105" s="122">
        <f t="shared" si="7"/>
        <v>42208</v>
      </c>
      <c r="F105" s="221">
        <f t="shared" si="8"/>
        <v>42215</v>
      </c>
      <c r="G105" s="354" t="s">
        <v>317</v>
      </c>
    </row>
    <row r="106" spans="1:8">
      <c r="A106" s="439" t="s">
        <v>318</v>
      </c>
      <c r="B106" s="440" t="s">
        <v>505</v>
      </c>
      <c r="C106" s="122">
        <f t="shared" si="9"/>
        <v>42182</v>
      </c>
      <c r="D106" s="122">
        <v>42184</v>
      </c>
      <c r="E106" s="122">
        <f t="shared" si="7"/>
        <v>42215</v>
      </c>
      <c r="F106" s="221">
        <f t="shared" si="8"/>
        <v>42222</v>
      </c>
      <c r="G106" s="354" t="s">
        <v>317</v>
      </c>
    </row>
    <row r="107" spans="1:8">
      <c r="A107" s="441" t="s">
        <v>200</v>
      </c>
      <c r="B107" s="442"/>
      <c r="C107" s="129">
        <f t="shared" si="9"/>
        <v>42183</v>
      </c>
      <c r="D107" s="129">
        <v>42185</v>
      </c>
      <c r="E107" s="129">
        <f t="shared" si="7"/>
        <v>42222</v>
      </c>
      <c r="F107" s="298">
        <f t="shared" si="8"/>
        <v>42229</v>
      </c>
      <c r="G107" s="355" t="s">
        <v>317</v>
      </c>
    </row>
    <row r="108" spans="1:8">
      <c r="A108" s="455"/>
      <c r="B108" s="456"/>
      <c r="C108" s="221"/>
      <c r="D108" s="221"/>
      <c r="E108" s="221"/>
      <c r="F108" s="221"/>
      <c r="G108" s="454"/>
    </row>
    <row r="109" spans="1:8" ht="22.5">
      <c r="A109" s="610" t="s">
        <v>198</v>
      </c>
      <c r="B109" s="611"/>
      <c r="C109" s="611"/>
      <c r="D109" s="611"/>
      <c r="E109" s="611"/>
      <c r="F109" s="611"/>
      <c r="G109" s="618"/>
    </row>
    <row r="110" spans="1:8">
      <c r="A110" s="196" t="s">
        <v>1</v>
      </c>
      <c r="B110" s="196" t="s">
        <v>2</v>
      </c>
      <c r="C110" s="197" t="s">
        <v>3</v>
      </c>
      <c r="D110" s="198" t="s">
        <v>4</v>
      </c>
      <c r="E110" s="199" t="s">
        <v>0</v>
      </c>
      <c r="F110" s="199" t="s">
        <v>78</v>
      </c>
      <c r="G110" s="196" t="s">
        <v>5</v>
      </c>
    </row>
    <row r="111" spans="1:8">
      <c r="A111" s="150" t="s">
        <v>469</v>
      </c>
      <c r="B111" s="187" t="s">
        <v>298</v>
      </c>
      <c r="C111" s="122">
        <v>42181</v>
      </c>
      <c r="D111" s="122">
        <v>42183</v>
      </c>
      <c r="E111" s="122">
        <v>42184</v>
      </c>
      <c r="F111" s="122">
        <v>42187</v>
      </c>
      <c r="G111" s="177" t="s">
        <v>8</v>
      </c>
    </row>
    <row r="112" spans="1:8">
      <c r="A112" s="436" t="s">
        <v>300</v>
      </c>
      <c r="B112" s="185" t="s">
        <v>471</v>
      </c>
      <c r="C112" s="204">
        <v>42185</v>
      </c>
      <c r="D112" s="204">
        <v>42186</v>
      </c>
      <c r="E112" s="204">
        <v>42188</v>
      </c>
      <c r="F112" s="204">
        <v>42191</v>
      </c>
      <c r="G112" s="523" t="s">
        <v>10</v>
      </c>
    </row>
    <row r="113" spans="1:7">
      <c r="A113" s="150" t="s">
        <v>463</v>
      </c>
      <c r="B113" s="154" t="s">
        <v>464</v>
      </c>
      <c r="C113" s="122">
        <f>D113-2</f>
        <v>42188</v>
      </c>
      <c r="D113" s="122">
        <v>42190</v>
      </c>
      <c r="E113" s="122">
        <v>42191</v>
      </c>
      <c r="F113" s="122">
        <v>42194</v>
      </c>
      <c r="G113" s="177" t="s">
        <v>8</v>
      </c>
    </row>
    <row r="114" spans="1:7">
      <c r="A114" s="436" t="s">
        <v>301</v>
      </c>
      <c r="B114" s="524" t="s">
        <v>472</v>
      </c>
      <c r="C114" s="204">
        <v>42192</v>
      </c>
      <c r="D114" s="204">
        <v>42193</v>
      </c>
      <c r="E114" s="204">
        <v>42195</v>
      </c>
      <c r="F114" s="204">
        <v>42198</v>
      </c>
      <c r="G114" s="523" t="s">
        <v>10</v>
      </c>
    </row>
    <row r="115" spans="1:7">
      <c r="A115" s="150" t="s">
        <v>465</v>
      </c>
      <c r="B115" s="187" t="s">
        <v>466</v>
      </c>
      <c r="C115" s="122">
        <v>42195</v>
      </c>
      <c r="D115" s="122">
        <v>42197</v>
      </c>
      <c r="E115" s="122">
        <v>42198</v>
      </c>
      <c r="F115" s="122">
        <v>42201</v>
      </c>
      <c r="G115" s="177" t="s">
        <v>8</v>
      </c>
    </row>
    <row r="116" spans="1:7">
      <c r="A116" s="436" t="s">
        <v>299</v>
      </c>
      <c r="B116" s="185" t="s">
        <v>473</v>
      </c>
      <c r="C116" s="204">
        <v>42199</v>
      </c>
      <c r="D116" s="204">
        <v>42200</v>
      </c>
      <c r="E116" s="204">
        <v>42202</v>
      </c>
      <c r="F116" s="204">
        <v>42205</v>
      </c>
      <c r="G116" s="523" t="s">
        <v>10</v>
      </c>
    </row>
    <row r="117" spans="1:7">
      <c r="A117" s="150" t="s">
        <v>468</v>
      </c>
      <c r="B117" s="154" t="s">
        <v>467</v>
      </c>
      <c r="C117" s="122">
        <v>42202</v>
      </c>
      <c r="D117" s="122">
        <v>42204</v>
      </c>
      <c r="E117" s="122">
        <v>42205</v>
      </c>
      <c r="F117" s="122">
        <v>42208</v>
      </c>
      <c r="G117" s="177" t="s">
        <v>8</v>
      </c>
    </row>
    <row r="118" spans="1:7">
      <c r="A118" s="436" t="s">
        <v>300</v>
      </c>
      <c r="B118" s="524" t="s">
        <v>474</v>
      </c>
      <c r="C118" s="204">
        <v>42206</v>
      </c>
      <c r="D118" s="204">
        <v>42207</v>
      </c>
      <c r="E118" s="204">
        <v>42209</v>
      </c>
      <c r="F118" s="204">
        <v>42212</v>
      </c>
      <c r="G118" s="523" t="s">
        <v>10</v>
      </c>
    </row>
    <row r="119" spans="1:7">
      <c r="A119" s="150" t="s">
        <v>469</v>
      </c>
      <c r="B119" s="187" t="s">
        <v>470</v>
      </c>
      <c r="C119" s="122">
        <v>42209</v>
      </c>
      <c r="D119" s="122">
        <v>42211</v>
      </c>
      <c r="E119" s="122">
        <v>42212</v>
      </c>
      <c r="F119" s="122">
        <v>42215</v>
      </c>
      <c r="G119" s="177" t="s">
        <v>8</v>
      </c>
    </row>
    <row r="120" spans="1:7">
      <c r="A120" s="436" t="s">
        <v>301</v>
      </c>
      <c r="B120" s="185" t="s">
        <v>475</v>
      </c>
      <c r="C120" s="204">
        <v>42213</v>
      </c>
      <c r="D120" s="204">
        <v>42214</v>
      </c>
      <c r="E120" s="204">
        <v>42216</v>
      </c>
      <c r="F120" s="204">
        <v>42219</v>
      </c>
      <c r="G120" s="523" t="s">
        <v>10</v>
      </c>
    </row>
    <row r="121" spans="1:7">
      <c r="A121" s="525" t="s">
        <v>200</v>
      </c>
      <c r="B121" s="526"/>
      <c r="C121" s="129">
        <v>42216</v>
      </c>
      <c r="D121" s="129">
        <v>42218</v>
      </c>
      <c r="E121" s="129">
        <v>42219</v>
      </c>
      <c r="F121" s="129">
        <v>42222</v>
      </c>
      <c r="G121" s="527" t="s">
        <v>8</v>
      </c>
    </row>
    <row r="122" spans="1:7">
      <c r="A122" s="451"/>
      <c r="B122" s="452"/>
      <c r="C122" s="221"/>
      <c r="D122" s="221"/>
      <c r="E122" s="221"/>
      <c r="F122" s="221"/>
      <c r="G122" s="453"/>
    </row>
    <row r="123" spans="1:7" ht="22.5">
      <c r="A123" s="610" t="s">
        <v>114</v>
      </c>
      <c r="B123" s="611"/>
      <c r="C123" s="611"/>
      <c r="D123" s="611"/>
      <c r="E123" s="611"/>
      <c r="F123" s="611"/>
      <c r="G123" s="618"/>
    </row>
    <row r="124" spans="1:7">
      <c r="A124" s="202" t="s">
        <v>1</v>
      </c>
      <c r="B124" s="202" t="s">
        <v>2</v>
      </c>
      <c r="C124" s="245" t="s">
        <v>3</v>
      </c>
      <c r="D124" s="224" t="s">
        <v>4</v>
      </c>
      <c r="E124" s="225" t="s">
        <v>0</v>
      </c>
      <c r="F124" s="225" t="s">
        <v>55</v>
      </c>
      <c r="G124" s="202" t="s">
        <v>5</v>
      </c>
    </row>
    <row r="125" spans="1:7">
      <c r="A125" s="181" t="s">
        <v>226</v>
      </c>
      <c r="B125" s="183" t="s">
        <v>320</v>
      </c>
      <c r="C125" s="184">
        <v>42181</v>
      </c>
      <c r="D125" s="184">
        <v>42182</v>
      </c>
      <c r="E125" s="184">
        <v>42184</v>
      </c>
      <c r="F125" s="184">
        <v>42186</v>
      </c>
      <c r="G125" s="185" t="s">
        <v>225</v>
      </c>
    </row>
    <row r="126" spans="1:7">
      <c r="A126" s="149" t="s">
        <v>302</v>
      </c>
      <c r="B126" s="186" t="s">
        <v>449</v>
      </c>
      <c r="C126" s="125">
        <v>42185</v>
      </c>
      <c r="D126" s="125">
        <v>42188</v>
      </c>
      <c r="E126" s="125">
        <v>42189</v>
      </c>
      <c r="F126" s="125">
        <v>42191</v>
      </c>
      <c r="G126" s="187" t="s">
        <v>450</v>
      </c>
    </row>
    <row r="127" spans="1:7">
      <c r="A127" s="181" t="s">
        <v>234</v>
      </c>
      <c r="B127" s="183" t="s">
        <v>458</v>
      </c>
      <c r="C127" s="184">
        <v>42188</v>
      </c>
      <c r="D127" s="184">
        <v>42189</v>
      </c>
      <c r="E127" s="184">
        <v>42191</v>
      </c>
      <c r="F127" s="184">
        <v>42193</v>
      </c>
      <c r="G127" s="185" t="s">
        <v>225</v>
      </c>
    </row>
    <row r="128" spans="1:7">
      <c r="A128" s="149" t="s">
        <v>451</v>
      </c>
      <c r="B128" s="186"/>
      <c r="C128" s="125">
        <v>42192</v>
      </c>
      <c r="D128" s="125">
        <v>42195</v>
      </c>
      <c r="E128" s="125">
        <v>42196</v>
      </c>
      <c r="F128" s="125">
        <v>42198</v>
      </c>
      <c r="G128" s="187" t="s">
        <v>452</v>
      </c>
    </row>
    <row r="129" spans="1:8">
      <c r="A129" s="181" t="s">
        <v>226</v>
      </c>
      <c r="B129" s="183" t="s">
        <v>460</v>
      </c>
      <c r="C129" s="184">
        <v>42195</v>
      </c>
      <c r="D129" s="184">
        <v>42196</v>
      </c>
      <c r="E129" s="184">
        <v>42198</v>
      </c>
      <c r="F129" s="184">
        <v>42200</v>
      </c>
      <c r="G129" s="185" t="s">
        <v>225</v>
      </c>
    </row>
    <row r="130" spans="1:8">
      <c r="A130" s="149" t="s">
        <v>453</v>
      </c>
      <c r="B130" s="186" t="s">
        <v>454</v>
      </c>
      <c r="C130" s="125">
        <v>42199</v>
      </c>
      <c r="D130" s="125">
        <v>42202</v>
      </c>
      <c r="E130" s="125">
        <v>42203</v>
      </c>
      <c r="F130" s="125">
        <v>42205</v>
      </c>
      <c r="G130" s="187" t="s">
        <v>452</v>
      </c>
    </row>
    <row r="131" spans="1:8">
      <c r="A131" s="181" t="s">
        <v>234</v>
      </c>
      <c r="B131" s="183" t="s">
        <v>459</v>
      </c>
      <c r="C131" s="184">
        <v>42202</v>
      </c>
      <c r="D131" s="184">
        <v>42203</v>
      </c>
      <c r="E131" s="184">
        <v>42205</v>
      </c>
      <c r="F131" s="184">
        <v>42207</v>
      </c>
      <c r="G131" s="185" t="s">
        <v>225</v>
      </c>
    </row>
    <row r="132" spans="1:8">
      <c r="A132" s="149" t="s">
        <v>455</v>
      </c>
      <c r="B132" s="186" t="s">
        <v>456</v>
      </c>
      <c r="C132" s="125">
        <v>42206</v>
      </c>
      <c r="D132" s="125">
        <v>42209</v>
      </c>
      <c r="E132" s="125">
        <v>42210</v>
      </c>
      <c r="F132" s="125">
        <v>42212</v>
      </c>
      <c r="G132" s="187" t="s">
        <v>452</v>
      </c>
    </row>
    <row r="133" spans="1:8">
      <c r="A133" s="181" t="s">
        <v>226</v>
      </c>
      <c r="B133" s="183" t="s">
        <v>461</v>
      </c>
      <c r="C133" s="184">
        <v>42209</v>
      </c>
      <c r="D133" s="184">
        <v>42210</v>
      </c>
      <c r="E133" s="184">
        <v>42212</v>
      </c>
      <c r="F133" s="184">
        <v>42214</v>
      </c>
      <c r="G133" s="185" t="s">
        <v>225</v>
      </c>
    </row>
    <row r="134" spans="1:8">
      <c r="A134" s="149" t="s">
        <v>457</v>
      </c>
      <c r="B134" s="186"/>
      <c r="C134" s="125">
        <v>42213</v>
      </c>
      <c r="D134" s="125">
        <v>42216</v>
      </c>
      <c r="E134" s="125">
        <v>42217</v>
      </c>
      <c r="F134" s="125">
        <v>42219</v>
      </c>
      <c r="G134" s="187" t="s">
        <v>452</v>
      </c>
    </row>
    <row r="135" spans="1:8">
      <c r="A135" s="521" t="s">
        <v>234</v>
      </c>
      <c r="B135" s="522" t="s">
        <v>462</v>
      </c>
      <c r="C135" s="182">
        <v>42216</v>
      </c>
      <c r="D135" s="182">
        <v>42217</v>
      </c>
      <c r="E135" s="182">
        <v>42219</v>
      </c>
      <c r="F135" s="182">
        <v>42221</v>
      </c>
      <c r="G135" s="403" t="s">
        <v>225</v>
      </c>
    </row>
    <row r="136" spans="1:8">
      <c r="A136" s="326"/>
      <c r="B136" s="327"/>
      <c r="C136" s="364"/>
      <c r="D136" s="364"/>
      <c r="E136" s="130"/>
      <c r="F136" s="364"/>
      <c r="G136" s="365"/>
    </row>
    <row r="137" spans="1:8" ht="22.5">
      <c r="A137" s="610" t="s">
        <v>194</v>
      </c>
      <c r="B137" s="611"/>
      <c r="C137" s="611"/>
      <c r="D137" s="611"/>
      <c r="E137" s="611"/>
      <c r="F137" s="611"/>
      <c r="G137" s="611"/>
      <c r="H137" s="618"/>
    </row>
    <row r="138" spans="1:8">
      <c r="A138" s="357" t="s">
        <v>1</v>
      </c>
      <c r="B138" s="357" t="s">
        <v>2</v>
      </c>
      <c r="C138" s="358" t="s">
        <v>3</v>
      </c>
      <c r="D138" s="359" t="s">
        <v>4</v>
      </c>
      <c r="E138" s="360" t="s">
        <v>0</v>
      </c>
      <c r="F138" s="360" t="s">
        <v>79</v>
      </c>
      <c r="G138" s="357" t="s">
        <v>448</v>
      </c>
      <c r="H138" s="357" t="s">
        <v>5</v>
      </c>
    </row>
    <row r="139" spans="1:8">
      <c r="A139" s="374" t="s">
        <v>237</v>
      </c>
      <c r="B139" s="377" t="s">
        <v>324</v>
      </c>
      <c r="C139" s="375">
        <v>42181</v>
      </c>
      <c r="D139" s="376">
        <v>42182</v>
      </c>
      <c r="E139" s="123">
        <v>42184</v>
      </c>
      <c r="F139" s="376">
        <v>42187</v>
      </c>
      <c r="G139" s="376">
        <v>42188</v>
      </c>
      <c r="H139" s="354" t="s">
        <v>11</v>
      </c>
    </row>
    <row r="140" spans="1:8">
      <c r="A140" s="374" t="s">
        <v>238</v>
      </c>
      <c r="B140" s="377" t="s">
        <v>325</v>
      </c>
      <c r="C140" s="375">
        <f>E140-3</f>
        <v>42188</v>
      </c>
      <c r="D140" s="376">
        <f>E140-2</f>
        <v>42189</v>
      </c>
      <c r="E140" s="123">
        <v>42191</v>
      </c>
      <c r="F140" s="376">
        <v>42194</v>
      </c>
      <c r="G140" s="376">
        <v>42195</v>
      </c>
      <c r="H140" s="354" t="s">
        <v>11</v>
      </c>
    </row>
    <row r="141" spans="1:8">
      <c r="A141" s="374" t="s">
        <v>236</v>
      </c>
      <c r="B141" s="377" t="s">
        <v>445</v>
      </c>
      <c r="C141" s="375">
        <f>E141-3</f>
        <v>42195</v>
      </c>
      <c r="D141" s="376">
        <f>E141-2</f>
        <v>42196</v>
      </c>
      <c r="E141" s="123">
        <v>42198</v>
      </c>
      <c r="F141" s="376">
        <v>42201</v>
      </c>
      <c r="G141" s="376">
        <v>42202</v>
      </c>
      <c r="H141" s="354" t="s">
        <v>11</v>
      </c>
    </row>
    <row r="142" spans="1:8">
      <c r="A142" s="374" t="s">
        <v>237</v>
      </c>
      <c r="B142" s="377" t="s">
        <v>446</v>
      </c>
      <c r="C142" s="375">
        <f>E142-3</f>
        <v>42202</v>
      </c>
      <c r="D142" s="376">
        <f>E142-2</f>
        <v>42203</v>
      </c>
      <c r="E142" s="123">
        <v>42205</v>
      </c>
      <c r="F142" s="376">
        <v>42208</v>
      </c>
      <c r="G142" s="376">
        <v>42209</v>
      </c>
      <c r="H142" s="354" t="s">
        <v>11</v>
      </c>
    </row>
    <row r="143" spans="1:8">
      <c r="A143" s="378" t="s">
        <v>238</v>
      </c>
      <c r="B143" s="379" t="s">
        <v>447</v>
      </c>
      <c r="C143" s="412">
        <f>E143-3</f>
        <v>42209</v>
      </c>
      <c r="D143" s="380">
        <f>E143-2</f>
        <v>42210</v>
      </c>
      <c r="E143" s="381">
        <v>42212</v>
      </c>
      <c r="F143" s="380">
        <v>42215</v>
      </c>
      <c r="G143" s="380">
        <v>42216</v>
      </c>
      <c r="H143" s="355" t="s">
        <v>11</v>
      </c>
    </row>
    <row r="144" spans="1:8">
      <c r="A144" s="323"/>
      <c r="B144" s="324"/>
      <c r="C144" s="325"/>
      <c r="D144" s="123"/>
      <c r="E144" s="123"/>
      <c r="F144" s="123"/>
      <c r="G144" s="123"/>
      <c r="H144" s="133"/>
    </row>
    <row r="145" spans="1:7" ht="16.5">
      <c r="A145" s="140" t="s">
        <v>19</v>
      </c>
      <c r="B145" s="155"/>
      <c r="C145" s="228"/>
      <c r="D145" s="346" t="s">
        <v>18</v>
      </c>
      <c r="E145" s="347"/>
      <c r="F145" s="347"/>
      <c r="G145" s="41"/>
    </row>
    <row r="146" spans="1:7" ht="16.5">
      <c r="A146" s="141" t="s">
        <v>17</v>
      </c>
      <c r="B146" s="156"/>
      <c r="C146" s="228"/>
      <c r="D146" s="278" t="s">
        <v>182</v>
      </c>
      <c r="E146" s="346"/>
      <c r="F146" s="346"/>
      <c r="G146" s="31"/>
    </row>
    <row r="147" spans="1:7">
      <c r="A147" s="140"/>
      <c r="B147" s="155"/>
      <c r="C147" s="155"/>
      <c r="D147" s="39"/>
      <c r="E147" s="39"/>
      <c r="F147" s="39"/>
      <c r="G147" s="39"/>
    </row>
    <row r="148" spans="1:7">
      <c r="A148" s="279" t="s">
        <v>176</v>
      </c>
      <c r="B148" s="280"/>
      <c r="C148" s="110"/>
      <c r="D148" s="278" t="s">
        <v>180</v>
      </c>
      <c r="E148" s="278"/>
      <c r="F148" s="278"/>
      <c r="G148" s="278"/>
    </row>
    <row r="149" spans="1:7">
      <c r="A149" s="255" t="s">
        <v>175</v>
      </c>
      <c r="B149" s="277"/>
      <c r="C149" s="110"/>
      <c r="D149" s="278" t="s">
        <v>177</v>
      </c>
      <c r="E149" s="278"/>
      <c r="F149" s="278"/>
      <c r="G149" s="278"/>
    </row>
    <row r="150" spans="1:7">
      <c r="A150" s="142"/>
      <c r="B150" s="157"/>
      <c r="C150" s="229"/>
      <c r="D150" s="9"/>
      <c r="E150" s="9"/>
      <c r="F150" s="6"/>
      <c r="G150" s="7"/>
    </row>
    <row r="151" spans="1:7">
      <c r="A151" s="8" t="s">
        <v>7</v>
      </c>
      <c r="B151" s="157"/>
      <c r="C151" s="230"/>
      <c r="D151" s="9"/>
      <c r="E151" s="9"/>
      <c r="F151" s="6"/>
      <c r="G151" s="7"/>
    </row>
    <row r="152" spans="1:7" ht="18.75">
      <c r="A152" s="143" t="s">
        <v>51</v>
      </c>
      <c r="B152" s="157"/>
      <c r="C152" s="230"/>
      <c r="D152" s="9"/>
      <c r="E152" s="9"/>
      <c r="F152" s="9"/>
      <c r="G152" s="9"/>
    </row>
    <row r="153" spans="1:7">
      <c r="A153" s="8" t="s">
        <v>41</v>
      </c>
      <c r="B153" s="157"/>
      <c r="C153" s="230"/>
      <c r="D153" s="4" t="s">
        <v>42</v>
      </c>
      <c r="E153" s="5"/>
      <c r="F153" s="8" t="s">
        <v>43</v>
      </c>
    </row>
    <row r="154" spans="1:7">
      <c r="A154" s="8" t="s">
        <v>38</v>
      </c>
      <c r="B154" s="157"/>
      <c r="C154" s="230"/>
      <c r="D154" s="4" t="s">
        <v>39</v>
      </c>
      <c r="E154" s="5"/>
      <c r="F154" s="8" t="s">
        <v>40</v>
      </c>
    </row>
    <row r="156" spans="1:7" ht="18.75">
      <c r="A156" s="143" t="s">
        <v>44</v>
      </c>
      <c r="B156" s="157"/>
      <c r="C156" s="230"/>
      <c r="D156" s="4"/>
      <c r="E156" s="5"/>
      <c r="F156" s="8"/>
    </row>
    <row r="157" spans="1:7">
      <c r="A157" s="8" t="s">
        <v>45</v>
      </c>
      <c r="B157" s="157"/>
      <c r="C157" s="230"/>
      <c r="D157" s="4" t="s">
        <v>46</v>
      </c>
      <c r="E157" s="5"/>
      <c r="F157" s="8" t="s">
        <v>47</v>
      </c>
    </row>
    <row r="158" spans="1:7">
      <c r="A158" s="8" t="s">
        <v>48</v>
      </c>
      <c r="B158" s="157"/>
      <c r="C158" s="230"/>
      <c r="D158" s="4" t="s">
        <v>49</v>
      </c>
      <c r="E158" s="5"/>
      <c r="F158" s="8" t="s">
        <v>50</v>
      </c>
    </row>
  </sheetData>
  <autoFilter ref="A8:G26">
    <sortState ref="A9:G26">
      <sortCondition ref="F8:F26"/>
    </sortState>
  </autoFilter>
  <mergeCells count="13">
    <mergeCell ref="A137:H137"/>
    <mergeCell ref="A44:G44"/>
    <mergeCell ref="A28:G28"/>
    <mergeCell ref="G1:H1"/>
    <mergeCell ref="G2:H2"/>
    <mergeCell ref="A7:G7"/>
    <mergeCell ref="A123:G123"/>
    <mergeCell ref="A53:G53"/>
    <mergeCell ref="A81:G81"/>
    <mergeCell ref="A109:G109"/>
    <mergeCell ref="A90:G90"/>
    <mergeCell ref="A99:G99"/>
    <mergeCell ref="A68:H68"/>
  </mergeCells>
  <phoneticPr fontId="2" type="noConversion"/>
  <hyperlinks>
    <hyperlink ref="G1:H1" location="'BOOKING FORM'!A1" display="Booking Form"/>
    <hyperlink ref="G4" location="INDEX!A40" display="Consol Team"/>
    <hyperlink ref="G3" location="INDEX!A37" display="Sale &amp; MKT"/>
  </hyperlinks>
  <pageMargins left="0.19685039370078741" right="0.23622047244094491" top="0.39370078740157483" bottom="0.39370078740157483" header="0.51181102362204722" footer="0.51181102362204722"/>
  <pageSetup paperSize="9" scale="72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J48"/>
  <sheetViews>
    <sheetView showGridLines="0" zoomScaleNormal="100" workbookViewId="0">
      <selection activeCell="D32" sqref="D32"/>
    </sheetView>
  </sheetViews>
  <sheetFormatPr defaultRowHeight="15.75"/>
  <cols>
    <col min="1" max="1" width="20.875" style="1" customWidth="1"/>
    <col min="2" max="2" width="13.875" style="109" customWidth="1"/>
    <col min="3" max="3" width="15.25" style="1" customWidth="1"/>
    <col min="4" max="4" width="15.375" style="1" customWidth="1"/>
    <col min="5" max="5" width="14.375" style="1" customWidth="1"/>
    <col min="6" max="6" width="15.5" style="1" customWidth="1"/>
    <col min="7" max="7" width="17.25" style="1" customWidth="1"/>
    <col min="8" max="8" width="18.75" style="1" customWidth="1"/>
    <col min="9" max="16384" width="9" style="1"/>
  </cols>
  <sheetData>
    <row r="1" spans="1:9" s="17" customFormat="1" ht="30.75" customHeight="1">
      <c r="A1" s="138"/>
      <c r="B1" s="246"/>
      <c r="C1" s="218"/>
      <c r="D1" s="105"/>
      <c r="E1" s="218"/>
      <c r="F1" s="218"/>
      <c r="G1" s="597" t="s">
        <v>87</v>
      </c>
      <c r="H1" s="597"/>
      <c r="I1" s="18"/>
    </row>
    <row r="2" spans="1:9" s="17" customFormat="1" ht="30" customHeight="1">
      <c r="A2" s="138"/>
      <c r="B2" s="246"/>
      <c r="C2" s="218"/>
      <c r="D2" s="105"/>
      <c r="E2" s="218"/>
      <c r="F2" s="218"/>
      <c r="G2" s="598" t="s">
        <v>90</v>
      </c>
      <c r="H2" s="598"/>
      <c r="I2" s="18"/>
    </row>
    <row r="3" spans="1:9" s="17" customFormat="1" ht="21" customHeight="1">
      <c r="A3" s="138"/>
      <c r="B3" s="246"/>
      <c r="C3" s="218"/>
      <c r="D3" s="105"/>
      <c r="E3" s="218"/>
      <c r="F3" s="218"/>
      <c r="G3" s="250" t="s">
        <v>112</v>
      </c>
      <c r="H3" s="237"/>
      <c r="I3" s="18"/>
    </row>
    <row r="4" spans="1:9" s="17" customFormat="1" ht="14.25" customHeight="1">
      <c r="A4" s="108"/>
      <c r="B4" s="247"/>
      <c r="C4" s="32"/>
      <c r="D4" s="32"/>
      <c r="E4" s="1"/>
      <c r="F4" s="1"/>
      <c r="G4" s="250" t="s">
        <v>111</v>
      </c>
      <c r="H4" s="237"/>
      <c r="I4" s="18"/>
    </row>
    <row r="5" spans="1:9" s="19" customFormat="1" ht="31.5" customHeight="1">
      <c r="A5" s="139"/>
      <c r="B5" s="248"/>
      <c r="C5" s="219"/>
      <c r="D5" s="106"/>
      <c r="E5" s="219"/>
      <c r="F5" s="219"/>
      <c r="G5" s="219"/>
      <c r="H5" s="132"/>
      <c r="I5" s="20"/>
    </row>
    <row r="6" spans="1:9" ht="18" customHeight="1">
      <c r="A6" s="505"/>
      <c r="B6" s="506"/>
      <c r="C6" s="507"/>
      <c r="D6" s="505"/>
      <c r="E6" s="505"/>
      <c r="F6" s="508"/>
      <c r="G6" s="509" t="s">
        <v>89</v>
      </c>
      <c r="H6" s="510">
        <f ca="1">NOW()</f>
        <v>42188.517959490739</v>
      </c>
    </row>
    <row r="7" spans="1:9" ht="26.25" customHeight="1">
      <c r="A7" s="616" t="s">
        <v>64</v>
      </c>
      <c r="B7" s="616"/>
      <c r="C7" s="616"/>
      <c r="D7" s="616"/>
      <c r="E7" s="616"/>
      <c r="F7" s="616"/>
      <c r="G7" s="616"/>
      <c r="H7" s="616"/>
      <c r="I7" s="3"/>
    </row>
    <row r="8" spans="1:9" ht="15" customHeight="1">
      <c r="A8" s="215" t="s">
        <v>1</v>
      </c>
      <c r="B8" s="202" t="s">
        <v>2</v>
      </c>
      <c r="C8" s="310" t="s">
        <v>3</v>
      </c>
      <c r="D8" s="198" t="s">
        <v>4</v>
      </c>
      <c r="E8" s="199" t="s">
        <v>0</v>
      </c>
      <c r="F8" s="199" t="s">
        <v>55</v>
      </c>
      <c r="G8" s="220" t="s">
        <v>5</v>
      </c>
      <c r="H8" s="196" t="s">
        <v>56</v>
      </c>
      <c r="I8" s="3"/>
    </row>
    <row r="9" spans="1:9" s="3" customFormat="1" ht="15.75" customHeight="1">
      <c r="A9" s="432" t="s">
        <v>309</v>
      </c>
      <c r="B9" s="304" t="s">
        <v>310</v>
      </c>
      <c r="C9" s="304">
        <v>42178</v>
      </c>
      <c r="D9" s="304">
        <v>42179</v>
      </c>
      <c r="E9" s="304">
        <v>42181</v>
      </c>
      <c r="F9" s="304">
        <v>42192</v>
      </c>
      <c r="G9" s="304" t="s">
        <v>304</v>
      </c>
      <c r="H9" s="304" t="s">
        <v>305</v>
      </c>
      <c r="I9" s="137"/>
    </row>
    <row r="10" spans="1:9" s="3" customFormat="1" ht="15.75" customHeight="1">
      <c r="A10" s="432" t="s">
        <v>311</v>
      </c>
      <c r="B10" s="304" t="s">
        <v>307</v>
      </c>
      <c r="C10" s="304">
        <f t="shared" ref="C10:C13" si="0">C9+7</f>
        <v>42185</v>
      </c>
      <c r="D10" s="304">
        <f t="shared" ref="D10:D13" si="1">D9+7</f>
        <v>42186</v>
      </c>
      <c r="E10" s="304">
        <f t="shared" ref="E10:E13" si="2">E9+7</f>
        <v>42188</v>
      </c>
      <c r="F10" s="304">
        <f t="shared" ref="F10:F13" si="3">F9+7</f>
        <v>42199</v>
      </c>
      <c r="G10" s="304" t="s">
        <v>304</v>
      </c>
      <c r="H10" s="304" t="s">
        <v>305</v>
      </c>
      <c r="I10" s="137"/>
    </row>
    <row r="11" spans="1:9" s="3" customFormat="1" ht="15.75" customHeight="1">
      <c r="A11" s="432" t="s">
        <v>366</v>
      </c>
      <c r="B11" s="304" t="s">
        <v>367</v>
      </c>
      <c r="C11" s="304">
        <f t="shared" si="0"/>
        <v>42192</v>
      </c>
      <c r="D11" s="304">
        <f t="shared" si="1"/>
        <v>42193</v>
      </c>
      <c r="E11" s="304">
        <f t="shared" si="2"/>
        <v>42195</v>
      </c>
      <c r="F11" s="304">
        <f t="shared" si="3"/>
        <v>42206</v>
      </c>
      <c r="G11" s="304" t="s">
        <v>304</v>
      </c>
      <c r="H11" s="304" t="s">
        <v>305</v>
      </c>
      <c r="I11" s="137"/>
    </row>
    <row r="12" spans="1:9" s="3" customFormat="1" ht="15" customHeight="1">
      <c r="A12" s="432" t="s">
        <v>306</v>
      </c>
      <c r="B12" s="304" t="s">
        <v>368</v>
      </c>
      <c r="C12" s="304">
        <f t="shared" si="0"/>
        <v>42199</v>
      </c>
      <c r="D12" s="304">
        <f t="shared" si="1"/>
        <v>42200</v>
      </c>
      <c r="E12" s="304">
        <f t="shared" si="2"/>
        <v>42202</v>
      </c>
      <c r="F12" s="304">
        <f t="shared" si="3"/>
        <v>42213</v>
      </c>
      <c r="G12" s="304" t="s">
        <v>304</v>
      </c>
      <c r="H12" s="304" t="s">
        <v>305</v>
      </c>
      <c r="I12" s="137"/>
    </row>
    <row r="13" spans="1:9" s="3" customFormat="1" ht="15" customHeight="1">
      <c r="A13" s="433" t="s">
        <v>308</v>
      </c>
      <c r="B13" s="305" t="s">
        <v>369</v>
      </c>
      <c r="C13" s="305">
        <f t="shared" si="0"/>
        <v>42206</v>
      </c>
      <c r="D13" s="305">
        <f t="shared" si="1"/>
        <v>42207</v>
      </c>
      <c r="E13" s="305">
        <f t="shared" si="2"/>
        <v>42209</v>
      </c>
      <c r="F13" s="305">
        <f t="shared" si="3"/>
        <v>42220</v>
      </c>
      <c r="G13" s="305" t="s">
        <v>304</v>
      </c>
      <c r="H13" s="305" t="s">
        <v>305</v>
      </c>
      <c r="I13" s="137"/>
    </row>
    <row r="14" spans="1:9" s="3" customFormat="1" ht="15" customHeight="1">
      <c r="A14" s="517"/>
      <c r="B14" s="348"/>
      <c r="C14" s="348"/>
      <c r="D14" s="348"/>
      <c r="E14" s="348"/>
      <c r="F14" s="348"/>
      <c r="G14" s="348"/>
      <c r="H14" s="348"/>
      <c r="I14" s="137"/>
    </row>
    <row r="15" spans="1:9" s="3" customFormat="1" ht="24.75" customHeight="1">
      <c r="A15" s="606" t="s">
        <v>6</v>
      </c>
      <c r="B15" s="606"/>
      <c r="C15" s="606"/>
      <c r="D15" s="606"/>
      <c r="E15" s="606"/>
      <c r="F15" s="606"/>
      <c r="G15" s="606"/>
      <c r="H15" s="606"/>
      <c r="I15" s="137"/>
    </row>
    <row r="16" spans="1:9" s="3" customFormat="1" ht="17.25" customHeight="1">
      <c r="A16" s="202" t="s">
        <v>1</v>
      </c>
      <c r="B16" s="307" t="s">
        <v>2</v>
      </c>
      <c r="C16" s="245" t="s">
        <v>3</v>
      </c>
      <c r="D16" s="308" t="s">
        <v>4</v>
      </c>
      <c r="E16" s="225" t="s">
        <v>0</v>
      </c>
      <c r="F16" s="225" t="s">
        <v>55</v>
      </c>
      <c r="G16" s="309" t="s">
        <v>5</v>
      </c>
      <c r="H16" s="202" t="s">
        <v>56</v>
      </c>
      <c r="I16" s="137"/>
    </row>
    <row r="17" spans="1:9" s="3" customFormat="1" ht="18" customHeight="1">
      <c r="A17" s="306" t="s">
        <v>352</v>
      </c>
      <c r="B17" s="249" t="s">
        <v>353</v>
      </c>
      <c r="C17" s="195">
        <v>42177</v>
      </c>
      <c r="D17" s="192">
        <v>42178</v>
      </c>
      <c r="E17" s="195">
        <v>42179</v>
      </c>
      <c r="F17" s="192">
        <v>42191</v>
      </c>
      <c r="G17" s="193" t="s">
        <v>354</v>
      </c>
      <c r="H17" s="304" t="s">
        <v>355</v>
      </c>
      <c r="I17" s="137"/>
    </row>
    <row r="18" spans="1:9" s="3" customFormat="1" ht="15.75" customHeight="1">
      <c r="A18" s="306" t="s">
        <v>356</v>
      </c>
      <c r="B18" s="249" t="s">
        <v>357</v>
      </c>
      <c r="C18" s="195">
        <f t="shared" ref="C18:C24" si="4">C17+7</f>
        <v>42184</v>
      </c>
      <c r="D18" s="192">
        <f t="shared" ref="D18:D24" si="5">D17+7</f>
        <v>42185</v>
      </c>
      <c r="E18" s="195">
        <f t="shared" ref="E18:E24" si="6">E17+7</f>
        <v>42186</v>
      </c>
      <c r="F18" s="192">
        <f t="shared" ref="F18:F24" si="7">F17+7</f>
        <v>42198</v>
      </c>
      <c r="G18" s="193" t="s">
        <v>354</v>
      </c>
      <c r="H18" s="304" t="s">
        <v>355</v>
      </c>
      <c r="I18" s="137"/>
    </row>
    <row r="19" spans="1:9" s="3" customFormat="1" ht="15" customHeight="1">
      <c r="A19" s="306" t="s">
        <v>358</v>
      </c>
      <c r="B19" s="249" t="s">
        <v>359</v>
      </c>
      <c r="C19" s="195">
        <f t="shared" si="4"/>
        <v>42191</v>
      </c>
      <c r="D19" s="192">
        <f t="shared" si="5"/>
        <v>42192</v>
      </c>
      <c r="E19" s="195">
        <f t="shared" si="6"/>
        <v>42193</v>
      </c>
      <c r="F19" s="192">
        <f t="shared" si="7"/>
        <v>42205</v>
      </c>
      <c r="G19" s="193" t="s">
        <v>354</v>
      </c>
      <c r="H19" s="304" t="s">
        <v>355</v>
      </c>
      <c r="I19" s="137"/>
    </row>
    <row r="20" spans="1:9" s="3" customFormat="1" ht="15" customHeight="1">
      <c r="A20" s="306" t="s">
        <v>360</v>
      </c>
      <c r="B20" s="249" t="s">
        <v>361</v>
      </c>
      <c r="C20" s="195">
        <f t="shared" si="4"/>
        <v>42198</v>
      </c>
      <c r="D20" s="192">
        <f t="shared" si="5"/>
        <v>42199</v>
      </c>
      <c r="E20" s="195">
        <f t="shared" si="6"/>
        <v>42200</v>
      </c>
      <c r="F20" s="192">
        <f t="shared" si="7"/>
        <v>42212</v>
      </c>
      <c r="G20" s="193" t="s">
        <v>354</v>
      </c>
      <c r="H20" s="304" t="s">
        <v>355</v>
      </c>
      <c r="I20" s="409"/>
    </row>
    <row r="21" spans="1:9" s="3" customFormat="1" ht="15" customHeight="1">
      <c r="A21" s="306" t="s">
        <v>352</v>
      </c>
      <c r="B21" s="249" t="s">
        <v>362</v>
      </c>
      <c r="C21" s="195">
        <f t="shared" si="4"/>
        <v>42205</v>
      </c>
      <c r="D21" s="192">
        <f t="shared" si="5"/>
        <v>42206</v>
      </c>
      <c r="E21" s="195">
        <f t="shared" si="6"/>
        <v>42207</v>
      </c>
      <c r="F21" s="192">
        <f t="shared" si="7"/>
        <v>42219</v>
      </c>
      <c r="G21" s="193" t="s">
        <v>354</v>
      </c>
      <c r="H21" s="304" t="s">
        <v>355</v>
      </c>
      <c r="I21" s="111"/>
    </row>
    <row r="22" spans="1:9" s="3" customFormat="1" ht="15" customHeight="1">
      <c r="A22" s="306" t="s">
        <v>356</v>
      </c>
      <c r="B22" s="249" t="s">
        <v>363</v>
      </c>
      <c r="C22" s="195">
        <f t="shared" si="4"/>
        <v>42212</v>
      </c>
      <c r="D22" s="192">
        <f t="shared" si="5"/>
        <v>42213</v>
      </c>
      <c r="E22" s="195">
        <f t="shared" si="6"/>
        <v>42214</v>
      </c>
      <c r="F22" s="192">
        <f t="shared" si="7"/>
        <v>42226</v>
      </c>
      <c r="G22" s="193" t="s">
        <v>354</v>
      </c>
      <c r="H22" s="304" t="s">
        <v>355</v>
      </c>
      <c r="I22" s="111"/>
    </row>
    <row r="23" spans="1:9" s="3" customFormat="1" ht="15.75" customHeight="1">
      <c r="A23" s="306" t="s">
        <v>358</v>
      </c>
      <c r="B23" s="249" t="s">
        <v>364</v>
      </c>
      <c r="C23" s="195">
        <f t="shared" si="4"/>
        <v>42219</v>
      </c>
      <c r="D23" s="192">
        <f t="shared" si="5"/>
        <v>42220</v>
      </c>
      <c r="E23" s="195">
        <f t="shared" si="6"/>
        <v>42221</v>
      </c>
      <c r="F23" s="192">
        <f t="shared" si="7"/>
        <v>42233</v>
      </c>
      <c r="G23" s="193" t="s">
        <v>354</v>
      </c>
      <c r="H23" s="304" t="s">
        <v>355</v>
      </c>
      <c r="I23" s="111"/>
    </row>
    <row r="24" spans="1:9" s="3" customFormat="1" ht="15" customHeight="1">
      <c r="A24" s="362" t="s">
        <v>360</v>
      </c>
      <c r="B24" s="445" t="s">
        <v>365</v>
      </c>
      <c r="C24" s="446">
        <f t="shared" si="4"/>
        <v>42226</v>
      </c>
      <c r="D24" s="447">
        <f t="shared" si="5"/>
        <v>42227</v>
      </c>
      <c r="E24" s="446">
        <f t="shared" si="6"/>
        <v>42228</v>
      </c>
      <c r="F24" s="447">
        <f t="shared" si="7"/>
        <v>42240</v>
      </c>
      <c r="G24" s="194" t="s">
        <v>354</v>
      </c>
      <c r="H24" s="305" t="s">
        <v>355</v>
      </c>
      <c r="I24" s="111"/>
    </row>
    <row r="25" spans="1:9" s="3" customFormat="1" ht="15" customHeight="1">
      <c r="A25" s="408"/>
      <c r="B25" s="303"/>
      <c r="C25" s="192"/>
      <c r="D25" s="192"/>
      <c r="E25" s="192"/>
      <c r="F25" s="192"/>
      <c r="G25" s="348"/>
      <c r="H25" s="348"/>
      <c r="I25" s="111"/>
    </row>
    <row r="26" spans="1:9" s="3" customFormat="1" ht="15" customHeight="1">
      <c r="A26" s="595" t="s">
        <v>53</v>
      </c>
      <c r="B26" s="596"/>
      <c r="C26" s="276"/>
      <c r="D26" s="258" t="s">
        <v>107</v>
      </c>
      <c r="E26" s="258"/>
      <c r="F26" s="258"/>
      <c r="G26" s="258"/>
      <c r="H26" s="258"/>
      <c r="I26" s="111"/>
    </row>
    <row r="27" spans="1:9" s="3" customFormat="1" ht="15" customHeight="1">
      <c r="A27" s="255" t="s">
        <v>92</v>
      </c>
      <c r="B27" s="277"/>
      <c r="C27" s="276"/>
      <c r="D27" s="278" t="s">
        <v>182</v>
      </c>
      <c r="E27" s="278"/>
      <c r="F27" s="278"/>
      <c r="G27" s="278"/>
      <c r="H27" s="278"/>
      <c r="I27" s="111"/>
    </row>
    <row r="28" spans="1:9" s="3" customFormat="1" ht="15" customHeight="1">
      <c r="A28" s="279"/>
      <c r="B28" s="280"/>
      <c r="C28" s="278"/>
      <c r="D28" s="278"/>
      <c r="E28" s="278"/>
      <c r="F28" s="278"/>
      <c r="G28" s="278"/>
      <c r="H28" s="276"/>
      <c r="I28" s="111"/>
    </row>
    <row r="29" spans="1:9" s="3" customFormat="1" ht="15" customHeight="1">
      <c r="A29" s="279" t="s">
        <v>176</v>
      </c>
      <c r="B29" s="280"/>
      <c r="C29" s="110"/>
      <c r="D29" s="278" t="s">
        <v>180</v>
      </c>
      <c r="E29" s="278"/>
      <c r="F29" s="278"/>
      <c r="G29" s="278"/>
      <c r="H29" s="278"/>
      <c r="I29" s="111"/>
    </row>
    <row r="30" spans="1:9" s="3" customFormat="1" ht="15" customHeight="1">
      <c r="A30" s="255" t="s">
        <v>175</v>
      </c>
      <c r="B30" s="277"/>
      <c r="C30" s="110"/>
      <c r="D30" s="278" t="s">
        <v>177</v>
      </c>
      <c r="E30" s="278"/>
      <c r="F30" s="278"/>
      <c r="G30" s="278"/>
      <c r="H30" s="278"/>
      <c r="I30" s="111"/>
    </row>
    <row r="31" spans="1:9" s="3" customFormat="1" ht="15" customHeight="1">
      <c r="A31" s="255"/>
      <c r="B31" s="277"/>
      <c r="C31" s="276"/>
      <c r="D31" s="278"/>
      <c r="E31" s="278"/>
      <c r="F31" s="278"/>
      <c r="G31" s="278"/>
      <c r="H31" s="278"/>
      <c r="I31" s="110"/>
    </row>
    <row r="32" spans="1:9" s="3" customFormat="1" ht="15" customHeight="1">
      <c r="A32" s="252" t="s">
        <v>110</v>
      </c>
      <c r="B32" s="253"/>
      <c r="C32" s="253"/>
      <c r="D32" s="253"/>
      <c r="E32" s="253"/>
      <c r="F32" s="253"/>
      <c r="G32" s="253"/>
      <c r="H32" s="254"/>
      <c r="I32" s="111"/>
    </row>
    <row r="33" spans="1:10">
      <c r="A33" s="285" t="s">
        <v>93</v>
      </c>
      <c r="B33" s="286"/>
      <c r="C33" s="286"/>
      <c r="D33" s="286"/>
      <c r="E33" s="286"/>
      <c r="F33" s="286"/>
      <c r="G33" s="286"/>
      <c r="H33" s="286"/>
      <c r="I33" s="111"/>
      <c r="J33" s="3"/>
    </row>
    <row r="34" spans="1:10">
      <c r="A34" s="281" t="s">
        <v>41</v>
      </c>
      <c r="B34" s="282"/>
      <c r="C34" s="283"/>
      <c r="D34" s="283" t="s">
        <v>42</v>
      </c>
      <c r="E34" s="284"/>
      <c r="F34" s="283" t="s">
        <v>106</v>
      </c>
      <c r="G34" s="102"/>
      <c r="H34" s="257"/>
      <c r="I34" s="111"/>
      <c r="J34" s="3"/>
    </row>
    <row r="35" spans="1:10">
      <c r="A35" s="281" t="s">
        <v>38</v>
      </c>
      <c r="B35" s="282"/>
      <c r="C35" s="283"/>
      <c r="D35" s="283" t="s">
        <v>39</v>
      </c>
      <c r="E35" s="284"/>
      <c r="F35" s="283" t="s">
        <v>103</v>
      </c>
      <c r="G35" s="102"/>
      <c r="H35" s="257"/>
      <c r="I35" s="254"/>
      <c r="J35" s="3"/>
    </row>
    <row r="36" spans="1:10">
      <c r="A36" s="255"/>
      <c r="B36" s="256"/>
      <c r="C36" s="257"/>
      <c r="D36" s="257"/>
      <c r="E36" s="258"/>
      <c r="F36" s="258"/>
      <c r="G36" s="257"/>
      <c r="H36" s="257"/>
      <c r="I36" s="286"/>
      <c r="J36" s="3"/>
    </row>
    <row r="37" spans="1:10">
      <c r="A37" s="285" t="s">
        <v>94</v>
      </c>
      <c r="B37" s="286"/>
      <c r="C37" s="286"/>
      <c r="D37" s="286"/>
      <c r="E37" s="286"/>
      <c r="F37" s="286"/>
      <c r="G37" s="286"/>
      <c r="H37" s="286"/>
      <c r="I37" s="257"/>
      <c r="J37" s="3"/>
    </row>
    <row r="38" spans="1:10" s="137" customFormat="1" ht="15" customHeight="1">
      <c r="A38" s="281" t="s">
        <v>99</v>
      </c>
      <c r="B38" s="282"/>
      <c r="C38" s="283"/>
      <c r="D38" s="283" t="s">
        <v>100</v>
      </c>
      <c r="E38" s="284"/>
      <c r="F38" s="283" t="s">
        <v>108</v>
      </c>
      <c r="G38" s="102"/>
      <c r="H38" s="257"/>
      <c r="I38" s="257"/>
      <c r="J38" s="3"/>
    </row>
    <row r="39" spans="1:10" s="137" customFormat="1" ht="13.5">
      <c r="A39" s="281" t="s">
        <v>101</v>
      </c>
      <c r="B39" s="282"/>
      <c r="C39" s="283"/>
      <c r="D39" s="283" t="s">
        <v>102</v>
      </c>
      <c r="E39" s="284"/>
      <c r="F39" s="283" t="s">
        <v>109</v>
      </c>
      <c r="G39" s="102"/>
      <c r="H39" s="257"/>
      <c r="I39" s="257"/>
      <c r="J39" s="110"/>
    </row>
    <row r="40" spans="1:10" ht="14.25" customHeight="1">
      <c r="I40" s="286"/>
      <c r="J40" s="111"/>
    </row>
    <row r="41" spans="1:10" ht="19.5" customHeight="1">
      <c r="I41" s="257"/>
      <c r="J41" s="111"/>
    </row>
    <row r="42" spans="1:10" s="137" customFormat="1" ht="20.25" customHeight="1">
      <c r="A42" s="1"/>
      <c r="B42" s="109"/>
      <c r="C42" s="1"/>
      <c r="D42" s="1"/>
      <c r="E42" s="1"/>
      <c r="F42" s="1"/>
      <c r="G42" s="1"/>
      <c r="H42" s="1"/>
      <c r="I42" s="257"/>
      <c r="J42" s="286"/>
    </row>
    <row r="43" spans="1:10" ht="14.25" customHeight="1">
      <c r="J43" s="258"/>
    </row>
    <row r="44" spans="1:10" ht="14.25" customHeight="1">
      <c r="J44" s="258"/>
    </row>
    <row r="45" spans="1:10" ht="14.25" customHeight="1">
      <c r="J45" s="258"/>
    </row>
    <row r="46" spans="1:10">
      <c r="J46" s="286"/>
    </row>
    <row r="47" spans="1:10">
      <c r="J47" s="258"/>
    </row>
    <row r="48" spans="1:10">
      <c r="J48" s="258"/>
    </row>
  </sheetData>
  <mergeCells count="5">
    <mergeCell ref="A15:H15"/>
    <mergeCell ref="A7:H7"/>
    <mergeCell ref="G1:H1"/>
    <mergeCell ref="G2:H2"/>
    <mergeCell ref="A26:B26"/>
  </mergeCells>
  <phoneticPr fontId="2" type="noConversion"/>
  <hyperlinks>
    <hyperlink ref="G4:H4" location="'JAPAN &amp; KOREA'!A89" display="Consol Team"/>
    <hyperlink ref="G3:H3" location="'JAPAN &amp; KOREA'!A85" display="Sale &amp; MKT"/>
    <hyperlink ref="G1:H1" location="'BOOKING FORM'!A1" display="Booking Form"/>
    <hyperlink ref="G4" location="INDEX!A40" display="Consol Team"/>
    <hyperlink ref="G3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7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showGridLines="0" topLeftCell="A4" zoomScaleNormal="100" workbookViewId="0">
      <selection activeCell="F22" sqref="F22"/>
    </sheetView>
  </sheetViews>
  <sheetFormatPr defaultRowHeight="15.75"/>
  <cols>
    <col min="1" max="1" width="20.875" style="1" customWidth="1"/>
    <col min="2" max="2" width="9" style="1"/>
    <col min="3" max="5" width="13" style="1" customWidth="1"/>
    <col min="6" max="6" width="14.125" style="1" customWidth="1"/>
    <col min="7" max="7" width="16.125" style="1" customWidth="1"/>
    <col min="8" max="8" width="18" style="1" customWidth="1"/>
    <col min="9" max="9" width="15.375" style="1" customWidth="1"/>
    <col min="10" max="10" width="21.125" style="1" customWidth="1"/>
    <col min="11" max="16384" width="9" style="1"/>
  </cols>
  <sheetData>
    <row r="1" spans="1:10" s="17" customFormat="1" ht="31.5" customHeight="1">
      <c r="A1" s="158"/>
      <c r="B1" s="158"/>
      <c r="C1" s="158"/>
      <c r="D1" s="158"/>
      <c r="E1" s="158"/>
      <c r="F1" s="158"/>
      <c r="G1" s="597" t="s">
        <v>87</v>
      </c>
      <c r="H1" s="597"/>
    </row>
    <row r="2" spans="1:10" s="17" customFormat="1" ht="21" customHeight="1">
      <c r="A2" s="158"/>
      <c r="B2" s="158"/>
      <c r="C2" s="158"/>
      <c r="D2" s="158"/>
      <c r="E2" s="158"/>
      <c r="F2" s="158"/>
      <c r="G2" s="598" t="s">
        <v>90</v>
      </c>
      <c r="H2" s="598"/>
    </row>
    <row r="3" spans="1:10" s="17" customFormat="1" ht="15.75" customHeight="1">
      <c r="A3" s="158"/>
      <c r="B3" s="158"/>
      <c r="C3" s="158"/>
      <c r="D3" s="158"/>
      <c r="E3" s="158"/>
      <c r="F3" s="158"/>
      <c r="G3" s="250" t="s">
        <v>112</v>
      </c>
      <c r="J3" s="237"/>
    </row>
    <row r="4" spans="1:10" s="17" customFormat="1" ht="17.25" customHeight="1">
      <c r="A4" s="158"/>
      <c r="B4" s="158"/>
      <c r="C4" s="158"/>
      <c r="D4" s="158"/>
      <c r="E4" s="158"/>
      <c r="F4" s="158"/>
      <c r="G4" s="250" t="s">
        <v>111</v>
      </c>
      <c r="J4" s="237"/>
    </row>
    <row r="5" spans="1:10" ht="13.5" customHeight="1"/>
    <row r="6" spans="1:10" ht="18.75" customHeight="1">
      <c r="A6" s="607"/>
      <c r="B6" s="607"/>
      <c r="C6" s="607"/>
      <c r="D6" s="607"/>
      <c r="E6" s="607"/>
      <c r="F6" s="607"/>
      <c r="G6" s="607"/>
      <c r="H6" s="174"/>
      <c r="I6" s="21"/>
      <c r="J6" s="21"/>
    </row>
    <row r="7" spans="1:10" ht="17.25">
      <c r="A7" s="2"/>
      <c r="B7" s="2"/>
      <c r="C7" s="2"/>
      <c r="D7" s="2"/>
      <c r="E7" s="2"/>
      <c r="G7" s="227" t="s">
        <v>89</v>
      </c>
      <c r="H7" s="226">
        <f ca="1">NOW()</f>
        <v>42188.517959490739</v>
      </c>
      <c r="I7" s="21"/>
      <c r="J7" s="21"/>
    </row>
    <row r="8" spans="1:10" ht="24.75" customHeight="1">
      <c r="A8" s="599" t="s">
        <v>190</v>
      </c>
      <c r="B8" s="600"/>
      <c r="C8" s="600"/>
      <c r="D8" s="600"/>
      <c r="E8" s="600"/>
      <c r="F8" s="600"/>
      <c r="G8" s="601"/>
      <c r="H8" s="294"/>
      <c r="I8" s="295"/>
      <c r="J8" s="21"/>
    </row>
    <row r="9" spans="1:10">
      <c r="A9" s="196" t="s">
        <v>80</v>
      </c>
      <c r="B9" s="196" t="s">
        <v>81</v>
      </c>
      <c r="C9" s="197" t="s">
        <v>82</v>
      </c>
      <c r="D9" s="198" t="s">
        <v>83</v>
      </c>
      <c r="E9" s="199" t="s">
        <v>0</v>
      </c>
      <c r="F9" s="199" t="s">
        <v>84</v>
      </c>
      <c r="G9" s="196" t="s">
        <v>85</v>
      </c>
      <c r="H9" s="136"/>
    </row>
    <row r="10" spans="1:10" s="3" customFormat="1">
      <c r="A10" s="113" t="s">
        <v>240</v>
      </c>
      <c r="B10" s="233" t="s">
        <v>316</v>
      </c>
      <c r="C10" s="114">
        <v>42181</v>
      </c>
      <c r="D10" s="114">
        <v>42185</v>
      </c>
      <c r="E10" s="114">
        <v>42186</v>
      </c>
      <c r="F10" s="114">
        <v>42202</v>
      </c>
      <c r="G10" s="251" t="s">
        <v>191</v>
      </c>
    </row>
    <row r="11" spans="1:10" s="3" customFormat="1">
      <c r="A11" s="113" t="s">
        <v>370</v>
      </c>
      <c r="B11" s="233" t="s">
        <v>371</v>
      </c>
      <c r="C11" s="114">
        <f>C10+7</f>
        <v>42188</v>
      </c>
      <c r="D11" s="114">
        <f>D10+7</f>
        <v>42192</v>
      </c>
      <c r="E11" s="114">
        <f>E10+7</f>
        <v>42193</v>
      </c>
      <c r="F11" s="114">
        <v>42208</v>
      </c>
      <c r="G11" s="251" t="s">
        <v>191</v>
      </c>
    </row>
    <row r="12" spans="1:10" s="3" customFormat="1">
      <c r="A12" s="113" t="s">
        <v>372</v>
      </c>
      <c r="B12" s="233" t="s">
        <v>373</v>
      </c>
      <c r="C12" s="114">
        <f t="shared" ref="C12:C16" si="0">C11+7</f>
        <v>42195</v>
      </c>
      <c r="D12" s="114">
        <f t="shared" ref="D12:D16" si="1">D11+7</f>
        <v>42199</v>
      </c>
      <c r="E12" s="114">
        <f t="shared" ref="E12:E16" si="2">E11+7</f>
        <v>42200</v>
      </c>
      <c r="F12" s="114">
        <f t="shared" ref="F12:F16" si="3">F11+7</f>
        <v>42215</v>
      </c>
      <c r="G12" s="251" t="s">
        <v>191</v>
      </c>
    </row>
    <row r="13" spans="1:10" s="3" customFormat="1">
      <c r="A13" s="113" t="s">
        <v>374</v>
      </c>
      <c r="B13" s="233" t="s">
        <v>375</v>
      </c>
      <c r="C13" s="114">
        <f t="shared" si="0"/>
        <v>42202</v>
      </c>
      <c r="D13" s="114">
        <f t="shared" si="1"/>
        <v>42206</v>
      </c>
      <c r="E13" s="114">
        <f t="shared" si="2"/>
        <v>42207</v>
      </c>
      <c r="F13" s="114">
        <f t="shared" si="3"/>
        <v>42222</v>
      </c>
      <c r="G13" s="251" t="s">
        <v>191</v>
      </c>
    </row>
    <row r="14" spans="1:10" s="3" customFormat="1">
      <c r="A14" s="113" t="s">
        <v>312</v>
      </c>
      <c r="B14" s="233" t="s">
        <v>376</v>
      </c>
      <c r="C14" s="114">
        <f t="shared" si="0"/>
        <v>42209</v>
      </c>
      <c r="D14" s="114">
        <f t="shared" si="1"/>
        <v>42213</v>
      </c>
      <c r="E14" s="114">
        <f t="shared" si="2"/>
        <v>42214</v>
      </c>
      <c r="F14" s="114">
        <f t="shared" si="3"/>
        <v>42229</v>
      </c>
      <c r="G14" s="251" t="s">
        <v>191</v>
      </c>
    </row>
    <row r="15" spans="1:10" s="3" customFormat="1">
      <c r="A15" s="113" t="s">
        <v>313</v>
      </c>
      <c r="B15" s="233" t="s">
        <v>315</v>
      </c>
      <c r="C15" s="114">
        <f t="shared" si="0"/>
        <v>42216</v>
      </c>
      <c r="D15" s="114">
        <f t="shared" si="1"/>
        <v>42220</v>
      </c>
      <c r="E15" s="114">
        <f t="shared" si="2"/>
        <v>42221</v>
      </c>
      <c r="F15" s="114">
        <f t="shared" si="3"/>
        <v>42236</v>
      </c>
      <c r="G15" s="251" t="s">
        <v>191</v>
      </c>
    </row>
    <row r="16" spans="1:10" s="3" customFormat="1">
      <c r="A16" s="115" t="s">
        <v>314</v>
      </c>
      <c r="B16" s="234" t="s">
        <v>377</v>
      </c>
      <c r="C16" s="116">
        <f t="shared" si="0"/>
        <v>42223</v>
      </c>
      <c r="D16" s="116">
        <f t="shared" si="1"/>
        <v>42227</v>
      </c>
      <c r="E16" s="116">
        <f t="shared" si="2"/>
        <v>42228</v>
      </c>
      <c r="F16" s="116">
        <f t="shared" si="3"/>
        <v>42243</v>
      </c>
      <c r="G16" s="296" t="s">
        <v>191</v>
      </c>
    </row>
    <row r="17" spans="1:8" s="3" customFormat="1">
      <c r="A17" s="314"/>
      <c r="B17" s="315"/>
      <c r="C17" s="136"/>
      <c r="D17" s="136"/>
      <c r="E17" s="136"/>
      <c r="F17" s="136"/>
      <c r="G17" s="338"/>
    </row>
    <row r="18" spans="1:8" s="3" customFormat="1">
      <c r="A18" s="595" t="s">
        <v>53</v>
      </c>
      <c r="B18" s="596"/>
      <c r="C18" s="276"/>
      <c r="D18" s="258" t="s">
        <v>107</v>
      </c>
      <c r="E18" s="258"/>
      <c r="F18" s="258"/>
      <c r="G18" s="258"/>
    </row>
    <row r="19" spans="1:8" s="3" customFormat="1">
      <c r="A19" s="255" t="s">
        <v>92</v>
      </c>
      <c r="B19" s="277"/>
      <c r="C19" s="276"/>
      <c r="D19" s="278" t="s">
        <v>182</v>
      </c>
      <c r="E19" s="278"/>
      <c r="F19" s="278"/>
      <c r="G19" s="278"/>
    </row>
    <row r="20" spans="1:8" s="3" customFormat="1">
      <c r="A20" s="279"/>
      <c r="B20" s="280"/>
      <c r="C20" s="278"/>
      <c r="D20" s="278"/>
      <c r="E20" s="278"/>
      <c r="F20" s="278"/>
      <c r="G20" s="278"/>
    </row>
    <row r="21" spans="1:8" s="3" customFormat="1">
      <c r="A21" s="279" t="s">
        <v>176</v>
      </c>
      <c r="B21" s="280"/>
      <c r="C21" s="110"/>
      <c r="D21" s="278" t="s">
        <v>180</v>
      </c>
      <c r="E21" s="278"/>
      <c r="F21" s="278"/>
      <c r="G21" s="278"/>
    </row>
    <row r="22" spans="1:8" s="3" customFormat="1">
      <c r="A22" s="255" t="s">
        <v>175</v>
      </c>
      <c r="B22" s="277"/>
      <c r="C22" s="110"/>
      <c r="D22" s="278" t="s">
        <v>177</v>
      </c>
      <c r="E22" s="278"/>
      <c r="F22" s="278"/>
      <c r="G22" s="278"/>
    </row>
    <row r="23" spans="1:8" s="3" customFormat="1">
      <c r="A23" s="255"/>
      <c r="B23" s="277"/>
      <c r="C23" s="276"/>
      <c r="D23" s="278"/>
      <c r="E23" s="278"/>
      <c r="F23" s="278"/>
      <c r="G23" s="278"/>
    </row>
    <row r="24" spans="1:8" s="3" customFormat="1">
      <c r="A24" s="252" t="s">
        <v>110</v>
      </c>
      <c r="B24" s="253"/>
      <c r="C24" s="253"/>
      <c r="D24" s="253"/>
      <c r="E24" s="253"/>
      <c r="F24" s="253"/>
      <c r="G24" s="253"/>
    </row>
    <row r="25" spans="1:8" s="3" customFormat="1">
      <c r="A25" s="285" t="s">
        <v>93</v>
      </c>
      <c r="B25" s="286"/>
      <c r="C25" s="286"/>
      <c r="D25" s="286"/>
      <c r="E25" s="286"/>
      <c r="F25" s="286"/>
      <c r="G25" s="286"/>
    </row>
    <row r="26" spans="1:8" s="3" customFormat="1">
      <c r="A26" s="281" t="s">
        <v>41</v>
      </c>
      <c r="B26" s="282"/>
      <c r="C26" s="283"/>
      <c r="D26" s="283" t="s">
        <v>42</v>
      </c>
      <c r="E26" s="284"/>
      <c r="F26" s="283" t="s">
        <v>106</v>
      </c>
      <c r="G26" s="102"/>
    </row>
    <row r="27" spans="1:8" s="3" customFormat="1">
      <c r="A27" s="281" t="s">
        <v>38</v>
      </c>
      <c r="B27" s="282"/>
      <c r="C27" s="283"/>
      <c r="D27" s="283" t="s">
        <v>39</v>
      </c>
      <c r="E27" s="284"/>
      <c r="F27" s="283" t="s">
        <v>103</v>
      </c>
      <c r="G27" s="102"/>
      <c r="H27" s="1"/>
    </row>
    <row r="28" spans="1:8" s="3" customFormat="1">
      <c r="A28" s="255"/>
      <c r="B28" s="256"/>
      <c r="C28" s="257"/>
      <c r="D28" s="257"/>
      <c r="E28" s="258"/>
      <c r="F28" s="258"/>
      <c r="G28" s="257"/>
    </row>
    <row r="29" spans="1:8" s="3" customFormat="1">
      <c r="A29" s="285" t="s">
        <v>94</v>
      </c>
      <c r="B29" s="286"/>
      <c r="C29" s="286"/>
      <c r="D29" s="286"/>
      <c r="E29" s="286"/>
      <c r="F29" s="286"/>
      <c r="G29" s="286"/>
    </row>
    <row r="30" spans="1:8">
      <c r="A30" s="281" t="s">
        <v>99</v>
      </c>
      <c r="B30" s="282"/>
      <c r="C30" s="283"/>
      <c r="D30" s="283" t="s">
        <v>100</v>
      </c>
      <c r="E30" s="284"/>
      <c r="F30" s="283" t="s">
        <v>108</v>
      </c>
      <c r="G30" s="102"/>
      <c r="H30" s="3"/>
    </row>
    <row r="31" spans="1:8">
      <c r="A31" s="281" t="s">
        <v>101</v>
      </c>
      <c r="B31" s="282"/>
      <c r="C31" s="283"/>
      <c r="D31" s="283" t="s">
        <v>102</v>
      </c>
      <c r="E31" s="284"/>
      <c r="F31" s="283" t="s">
        <v>109</v>
      </c>
      <c r="G31" s="102"/>
      <c r="H31" s="3"/>
    </row>
    <row r="32" spans="1:8">
      <c r="B32" s="109"/>
    </row>
    <row r="33" spans="1:8">
      <c r="B33" s="109"/>
    </row>
    <row r="34" spans="1:8">
      <c r="A34" s="10"/>
      <c r="B34" s="10"/>
      <c r="C34" s="10"/>
      <c r="D34" s="11"/>
      <c r="E34" s="16"/>
      <c r="F34" s="12"/>
      <c r="G34" s="12"/>
    </row>
    <row r="35" spans="1:8">
      <c r="A35" s="620"/>
      <c r="B35" s="620"/>
      <c r="C35" s="620"/>
      <c r="D35" s="620"/>
      <c r="E35" s="620"/>
      <c r="F35" s="620"/>
      <c r="G35" s="620"/>
      <c r="H35" s="5"/>
    </row>
    <row r="36" spans="1:8">
      <c r="A36" s="620"/>
      <c r="B36" s="620"/>
      <c r="C36" s="620"/>
      <c r="D36" s="620"/>
      <c r="E36" s="620"/>
      <c r="F36" s="620"/>
      <c r="G36" s="620"/>
      <c r="H36" s="5"/>
    </row>
    <row r="37" spans="1:8">
      <c r="A37" s="619"/>
      <c r="B37" s="619"/>
      <c r="C37" s="619"/>
      <c r="D37" s="619"/>
      <c r="E37" s="619"/>
      <c r="F37" s="619"/>
      <c r="G37" s="619"/>
      <c r="H37" s="5"/>
    </row>
    <row r="38" spans="1:8">
      <c r="H38" s="5"/>
    </row>
    <row r="39" spans="1:8">
      <c r="A39" s="10"/>
      <c r="B39" s="10"/>
      <c r="C39" s="10"/>
      <c r="D39" s="11"/>
      <c r="E39" s="16"/>
      <c r="F39" s="12"/>
      <c r="G39" s="12"/>
      <c r="H39" s="5"/>
    </row>
    <row r="40" spans="1:8">
      <c r="A40" s="10"/>
      <c r="B40" s="10"/>
      <c r="C40" s="10"/>
      <c r="D40" s="11"/>
      <c r="E40" s="16"/>
      <c r="F40" s="12"/>
      <c r="G40" s="12"/>
    </row>
    <row r="41" spans="1:8">
      <c r="A41" s="10"/>
      <c r="B41" s="10"/>
      <c r="C41" s="10"/>
      <c r="D41" s="11"/>
      <c r="E41" s="16"/>
      <c r="F41" s="12"/>
      <c r="G41" s="12"/>
      <c r="H41" s="3"/>
    </row>
    <row r="42" spans="1:8">
      <c r="A42" s="10"/>
      <c r="B42" s="10"/>
      <c r="C42" s="10"/>
      <c r="D42" s="11"/>
      <c r="E42" s="16"/>
      <c r="F42" s="12"/>
      <c r="G42" s="13"/>
      <c r="H42" s="3"/>
    </row>
    <row r="43" spans="1:8">
      <c r="A43" s="10"/>
      <c r="B43" s="10"/>
      <c r="C43" s="10"/>
      <c r="D43" s="10"/>
      <c r="E43" s="10"/>
      <c r="F43" s="13"/>
      <c r="H43" s="3"/>
    </row>
    <row r="44" spans="1:8">
      <c r="A44" s="10"/>
      <c r="B44" s="14"/>
      <c r="C44" s="15"/>
      <c r="D44" s="11"/>
      <c r="E44" s="15"/>
      <c r="H44" s="3"/>
    </row>
    <row r="45" spans="1:8">
      <c r="A45" s="15"/>
      <c r="B45" s="14"/>
      <c r="C45" s="15"/>
      <c r="D45" s="11"/>
      <c r="E45" s="15"/>
      <c r="H45" s="3"/>
    </row>
    <row r="46" spans="1:8">
      <c r="A46" s="15"/>
      <c r="B46" s="15"/>
    </row>
  </sheetData>
  <mergeCells count="8">
    <mergeCell ref="A37:G37"/>
    <mergeCell ref="A36:G36"/>
    <mergeCell ref="A35:G35"/>
    <mergeCell ref="A18:B18"/>
    <mergeCell ref="G1:H1"/>
    <mergeCell ref="A8:G8"/>
    <mergeCell ref="G2:H2"/>
    <mergeCell ref="A6:G6"/>
  </mergeCells>
  <phoneticPr fontId="2" type="noConversion"/>
  <hyperlinks>
    <hyperlink ref="G4:J4" location="'JAPAN &amp; KOREA'!A89" display="Consol Team"/>
    <hyperlink ref="G3:J3" location="'JAPAN &amp; KOREA'!A85" display="Sale &amp; MKT"/>
    <hyperlink ref="G1:H1" location="'BOOKING FORM'!A1" display="Booking Form"/>
    <hyperlink ref="G4" location="INDEX!A40" display="Consol Team"/>
    <hyperlink ref="G3" location="INDEX!A37" display="Sale &amp; MKT"/>
  </hyperlinks>
  <pageMargins left="0.74803149606299213" right="0.35433070866141736" top="0.39370078740157483" bottom="0.39370078740157483" header="0.51181102362204722" footer="0.51181102362204722"/>
  <pageSetup paperSize="9" scale="8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5"/>
  <sheetViews>
    <sheetView workbookViewId="0"/>
  </sheetViews>
  <sheetFormatPr defaultRowHeight="16.5"/>
  <cols>
    <col min="1" max="1" width="10.75" style="214" customWidth="1"/>
    <col min="2" max="4" width="9" style="214"/>
    <col min="5" max="5" width="5.125" style="214" customWidth="1"/>
    <col min="6" max="6" width="10" style="214" customWidth="1"/>
    <col min="7" max="7" width="16.125" style="214" customWidth="1"/>
    <col min="8" max="8" width="14.25" style="214" customWidth="1"/>
    <col min="9" max="9" width="11.25" style="214" customWidth="1"/>
    <col min="10" max="10" width="9.125" style="214" customWidth="1"/>
    <col min="11" max="16384" width="9" style="214"/>
  </cols>
  <sheetData>
    <row r="1" spans="1:10">
      <c r="A1" s="329"/>
      <c r="B1" s="329"/>
      <c r="C1" s="329"/>
      <c r="D1" s="329"/>
      <c r="E1" s="329"/>
      <c r="F1" s="329"/>
      <c r="G1" s="330" t="s">
        <v>20</v>
      </c>
      <c r="H1" s="329"/>
      <c r="I1" s="329"/>
      <c r="J1" s="329"/>
    </row>
    <row r="2" spans="1:10" ht="20.25">
      <c r="A2" s="329"/>
      <c r="B2" s="56" t="s">
        <v>122</v>
      </c>
      <c r="C2" s="56"/>
      <c r="D2" s="56"/>
      <c r="E2" s="56"/>
      <c r="F2" s="56"/>
      <c r="G2" s="57"/>
      <c r="H2" s="329"/>
      <c r="I2" s="329"/>
      <c r="J2" s="329"/>
    </row>
    <row r="3" spans="1:10">
      <c r="A3" s="329"/>
      <c r="B3" s="58" t="s">
        <v>123</v>
      </c>
      <c r="C3" s="57"/>
      <c r="D3" s="57"/>
      <c r="E3" s="57"/>
      <c r="F3" s="57"/>
      <c r="G3" s="57"/>
      <c r="H3" s="329"/>
      <c r="I3" s="329"/>
      <c r="J3" s="329"/>
    </row>
    <row r="4" spans="1:10">
      <c r="A4" s="329"/>
      <c r="B4" s="330" t="s">
        <v>124</v>
      </c>
      <c r="C4" s="329"/>
      <c r="D4" s="329"/>
      <c r="E4" s="329"/>
      <c r="F4" s="329"/>
      <c r="G4" s="329"/>
      <c r="H4" s="329"/>
      <c r="I4" s="329"/>
      <c r="J4" s="329"/>
    </row>
    <row r="5" spans="1:10">
      <c r="A5" s="329"/>
      <c r="B5" s="330" t="s">
        <v>125</v>
      </c>
      <c r="C5" s="329"/>
      <c r="D5" s="329"/>
      <c r="E5" s="329"/>
      <c r="F5" s="329"/>
      <c r="G5" s="329"/>
      <c r="H5" s="329"/>
      <c r="I5" s="329"/>
      <c r="J5" s="329"/>
    </row>
    <row r="6" spans="1:10" ht="27">
      <c r="A6" s="658" t="s">
        <v>170</v>
      </c>
      <c r="B6" s="659"/>
      <c r="C6" s="659"/>
      <c r="D6" s="659"/>
      <c r="E6" s="659"/>
      <c r="F6" s="659"/>
      <c r="G6" s="659"/>
      <c r="H6" s="659"/>
      <c r="I6" s="659"/>
      <c r="J6" s="660"/>
    </row>
    <row r="7" spans="1:10">
      <c r="A7" s="59" t="s">
        <v>126</v>
      </c>
      <c r="B7" s="60"/>
      <c r="C7" s="60"/>
      <c r="D7" s="61"/>
      <c r="E7" s="59" t="s">
        <v>127</v>
      </c>
      <c r="F7" s="60"/>
      <c r="G7" s="60"/>
      <c r="H7" s="59" t="s">
        <v>128</v>
      </c>
      <c r="I7" s="60"/>
      <c r="J7" s="62"/>
    </row>
    <row r="8" spans="1:10">
      <c r="A8" s="63"/>
      <c r="B8" s="64"/>
      <c r="C8" s="64"/>
      <c r="D8" s="65"/>
      <c r="E8" s="652"/>
      <c r="F8" s="653"/>
      <c r="G8" s="654"/>
      <c r="H8" s="655"/>
      <c r="I8" s="656"/>
      <c r="J8" s="657"/>
    </row>
    <row r="9" spans="1:10">
      <c r="A9" s="66"/>
      <c r="B9" s="57"/>
      <c r="C9" s="57"/>
      <c r="D9" s="65"/>
      <c r="E9" s="624"/>
      <c r="F9" s="625"/>
      <c r="G9" s="626"/>
      <c r="H9" s="624"/>
      <c r="I9" s="625"/>
      <c r="J9" s="626"/>
    </row>
    <row r="10" spans="1:10">
      <c r="A10" s="66"/>
      <c r="B10" s="57"/>
      <c r="C10" s="57"/>
      <c r="D10" s="65"/>
      <c r="E10" s="67" t="s">
        <v>129</v>
      </c>
      <c r="F10" s="60"/>
      <c r="G10" s="61"/>
      <c r="H10" s="63" t="s">
        <v>130</v>
      </c>
      <c r="I10" s="64"/>
      <c r="J10" s="68"/>
    </row>
    <row r="11" spans="1:10">
      <c r="A11" s="66"/>
      <c r="B11" s="57"/>
      <c r="C11" s="57"/>
      <c r="D11" s="57"/>
      <c r="E11" s="652"/>
      <c r="F11" s="653"/>
      <c r="G11" s="654"/>
      <c r="H11" s="655"/>
      <c r="I11" s="656"/>
      <c r="J11" s="657"/>
    </row>
    <row r="12" spans="1:10">
      <c r="A12" s="66"/>
      <c r="B12" s="57"/>
      <c r="C12" s="57"/>
      <c r="D12" s="57"/>
      <c r="E12" s="624"/>
      <c r="F12" s="625"/>
      <c r="G12" s="626"/>
      <c r="H12" s="624"/>
      <c r="I12" s="625"/>
      <c r="J12" s="626"/>
    </row>
    <row r="13" spans="1:10">
      <c r="A13" s="69" t="s">
        <v>131</v>
      </c>
      <c r="B13" s="70"/>
      <c r="C13" s="70" t="s">
        <v>132</v>
      </c>
      <c r="D13" s="71"/>
      <c r="E13" s="59" t="s">
        <v>24</v>
      </c>
      <c r="F13" s="60"/>
      <c r="G13" s="62"/>
      <c r="H13" s="60" t="s">
        <v>25</v>
      </c>
      <c r="I13" s="60"/>
      <c r="J13" s="62"/>
    </row>
    <row r="14" spans="1:10">
      <c r="A14" s="59" t="s">
        <v>26</v>
      </c>
      <c r="B14" s="60"/>
      <c r="C14" s="60"/>
      <c r="D14" s="62"/>
      <c r="E14" s="72" t="s">
        <v>27</v>
      </c>
      <c r="F14" s="73"/>
      <c r="G14" s="74"/>
      <c r="H14" s="73" t="s">
        <v>28</v>
      </c>
      <c r="I14" s="73"/>
      <c r="J14" s="74"/>
    </row>
    <row r="15" spans="1:10">
      <c r="A15" s="66"/>
      <c r="B15" s="57"/>
      <c r="C15" s="57"/>
      <c r="D15" s="57"/>
      <c r="E15" s="66" t="s">
        <v>29</v>
      </c>
      <c r="F15" s="57"/>
      <c r="G15" s="65"/>
      <c r="H15" s="57" t="s">
        <v>29</v>
      </c>
      <c r="I15" s="57"/>
      <c r="J15" s="65"/>
    </row>
    <row r="16" spans="1:10">
      <c r="A16" s="75"/>
      <c r="B16" s="57"/>
      <c r="C16" s="57"/>
      <c r="D16" s="65"/>
      <c r="E16" s="66"/>
      <c r="F16" s="57"/>
      <c r="G16" s="65"/>
      <c r="H16" s="57"/>
      <c r="I16" s="57"/>
      <c r="J16" s="65"/>
    </row>
    <row r="17" spans="1:10">
      <c r="A17" s="75"/>
      <c r="B17" s="57"/>
      <c r="C17" s="57"/>
      <c r="D17" s="65"/>
      <c r="E17" s="66"/>
      <c r="F17" s="57"/>
      <c r="G17" s="65"/>
      <c r="H17" s="57"/>
      <c r="I17" s="57"/>
      <c r="J17" s="65"/>
    </row>
    <row r="18" spans="1:10">
      <c r="A18" s="66"/>
      <c r="B18" s="57"/>
      <c r="C18" s="57"/>
      <c r="D18" s="57"/>
      <c r="E18" s="69"/>
      <c r="F18" s="70"/>
      <c r="G18" s="71"/>
      <c r="H18" s="57"/>
      <c r="I18" s="57"/>
      <c r="J18" s="65"/>
    </row>
    <row r="19" spans="1:10">
      <c r="A19" s="66"/>
      <c r="B19" s="57"/>
      <c r="C19" s="57"/>
      <c r="D19" s="57"/>
      <c r="E19" s="59" t="s">
        <v>133</v>
      </c>
      <c r="F19" s="76"/>
      <c r="G19" s="61"/>
      <c r="H19" s="627" t="s">
        <v>134</v>
      </c>
      <c r="I19" s="628"/>
      <c r="J19" s="629"/>
    </row>
    <row r="20" spans="1:10">
      <c r="A20" s="69" t="s">
        <v>131</v>
      </c>
      <c r="B20" s="70"/>
      <c r="C20" s="70" t="s">
        <v>132</v>
      </c>
      <c r="D20" s="71"/>
      <c r="E20" s="66" t="s">
        <v>135</v>
      </c>
      <c r="F20" s="57"/>
      <c r="G20" s="77"/>
      <c r="H20" s="66" t="s">
        <v>136</v>
      </c>
      <c r="I20" s="57"/>
      <c r="J20" s="77"/>
    </row>
    <row r="21" spans="1:10">
      <c r="A21" s="59" t="s">
        <v>137</v>
      </c>
      <c r="B21" s="60"/>
      <c r="C21" s="76"/>
      <c r="D21" s="61"/>
      <c r="E21" s="630" t="s">
        <v>138</v>
      </c>
      <c r="F21" s="631"/>
      <c r="G21" s="632"/>
      <c r="H21" s="66" t="s">
        <v>139</v>
      </c>
      <c r="I21" s="57"/>
      <c r="J21" s="65"/>
    </row>
    <row r="22" spans="1:10">
      <c r="A22" s="66"/>
      <c r="B22" s="57"/>
      <c r="C22" s="57"/>
      <c r="D22" s="65"/>
      <c r="E22" s="633" t="s">
        <v>140</v>
      </c>
      <c r="F22" s="634"/>
      <c r="G22" s="635"/>
      <c r="H22" s="66" t="s">
        <v>141</v>
      </c>
      <c r="I22" s="57"/>
      <c r="J22" s="65"/>
    </row>
    <row r="23" spans="1:10">
      <c r="A23" s="66"/>
      <c r="B23" s="57"/>
      <c r="C23" s="57"/>
      <c r="D23" s="57"/>
      <c r="E23" s="59" t="s">
        <v>142</v>
      </c>
      <c r="F23" s="78"/>
      <c r="G23" s="78"/>
      <c r="H23" s="79" t="s">
        <v>143</v>
      </c>
      <c r="I23" s="80"/>
      <c r="J23" s="81"/>
    </row>
    <row r="24" spans="1:10">
      <c r="A24" s="66"/>
      <c r="B24" s="57"/>
      <c r="C24" s="57"/>
      <c r="D24" s="57"/>
      <c r="E24" s="82" t="s">
        <v>21</v>
      </c>
      <c r="F24" s="83"/>
      <c r="G24" s="84" t="s">
        <v>144</v>
      </c>
      <c r="H24" s="66" t="s">
        <v>145</v>
      </c>
      <c r="I24" s="57" t="s">
        <v>146</v>
      </c>
      <c r="J24" s="85"/>
    </row>
    <row r="25" spans="1:10">
      <c r="A25" s="66"/>
      <c r="B25" s="57"/>
      <c r="C25" s="57"/>
      <c r="D25" s="57"/>
      <c r="E25" s="66" t="s">
        <v>147</v>
      </c>
      <c r="F25" s="57"/>
      <c r="G25" s="57" t="s">
        <v>148</v>
      </c>
      <c r="H25" s="66" t="s">
        <v>149</v>
      </c>
      <c r="I25" s="57" t="s">
        <v>150</v>
      </c>
      <c r="J25" s="65"/>
    </row>
    <row r="26" spans="1:10">
      <c r="A26" s="66"/>
      <c r="B26" s="57"/>
      <c r="C26" s="57"/>
      <c r="D26" s="57"/>
      <c r="E26" s="66" t="s">
        <v>151</v>
      </c>
      <c r="F26" s="57"/>
      <c r="G26" s="57" t="s">
        <v>152</v>
      </c>
      <c r="H26" s="66" t="s">
        <v>153</v>
      </c>
      <c r="I26" s="329" t="s">
        <v>154</v>
      </c>
      <c r="J26" s="65"/>
    </row>
    <row r="27" spans="1:10">
      <c r="A27" s="69" t="s">
        <v>131</v>
      </c>
      <c r="B27" s="70"/>
      <c r="C27" s="70" t="s">
        <v>132</v>
      </c>
      <c r="D27" s="71"/>
      <c r="E27" s="69" t="s">
        <v>155</v>
      </c>
      <c r="F27" s="57"/>
      <c r="G27" s="57"/>
      <c r="H27" s="69" t="s">
        <v>156</v>
      </c>
      <c r="I27" s="57" t="s">
        <v>155</v>
      </c>
      <c r="J27" s="71"/>
    </row>
    <row r="28" spans="1:10">
      <c r="A28" s="59" t="s">
        <v>30</v>
      </c>
      <c r="B28" s="60"/>
      <c r="C28" s="60" t="s">
        <v>31</v>
      </c>
      <c r="D28" s="60"/>
      <c r="E28" s="60" t="s">
        <v>32</v>
      </c>
      <c r="F28" s="60"/>
      <c r="G28" s="60"/>
      <c r="H28" s="636" t="s">
        <v>33</v>
      </c>
      <c r="I28" s="638" t="s">
        <v>34</v>
      </c>
      <c r="J28" s="639"/>
    </row>
    <row r="29" spans="1:10">
      <c r="A29" s="331" t="s">
        <v>35</v>
      </c>
      <c r="B29" s="332"/>
      <c r="C29" s="333" t="s">
        <v>36</v>
      </c>
      <c r="D29" s="332"/>
      <c r="E29" s="333" t="s">
        <v>37</v>
      </c>
      <c r="F29" s="332"/>
      <c r="G29" s="332"/>
      <c r="H29" s="637"/>
      <c r="I29" s="640"/>
      <c r="J29" s="641"/>
    </row>
    <row r="30" spans="1:10">
      <c r="A30" s="66"/>
      <c r="B30" s="57"/>
      <c r="C30" s="57"/>
      <c r="D30" s="57"/>
      <c r="E30" s="57"/>
      <c r="F30" s="57"/>
      <c r="G30" s="57"/>
      <c r="H30" s="66"/>
      <c r="I30" s="57"/>
      <c r="J30" s="65"/>
    </row>
    <row r="31" spans="1:10">
      <c r="A31" s="66"/>
      <c r="B31" s="57"/>
      <c r="C31" s="57"/>
      <c r="D31" s="57"/>
      <c r="E31" s="57"/>
      <c r="F31" s="57"/>
      <c r="G31" s="57"/>
      <c r="H31" s="66"/>
      <c r="I31" s="57"/>
      <c r="J31" s="65"/>
    </row>
    <row r="32" spans="1:10">
      <c r="A32" s="66"/>
      <c r="B32" s="57"/>
      <c r="C32" s="57"/>
      <c r="D32" s="57"/>
      <c r="E32" s="57"/>
      <c r="F32" s="57"/>
      <c r="G32" s="57"/>
      <c r="H32" s="66"/>
      <c r="I32" s="57"/>
      <c r="J32" s="65"/>
    </row>
    <row r="33" spans="1:10">
      <c r="A33" s="86"/>
      <c r="B33" s="57"/>
      <c r="C33" s="57"/>
      <c r="D33" s="87"/>
      <c r="E33" s="87"/>
      <c r="F33" s="87"/>
      <c r="G33" s="57"/>
      <c r="H33" s="66"/>
      <c r="I33" s="88"/>
      <c r="J33" s="65"/>
    </row>
    <row r="34" spans="1:10">
      <c r="A34" s="86"/>
      <c r="B34" s="57"/>
      <c r="C34" s="57"/>
      <c r="D34" s="87"/>
      <c r="E34" s="87"/>
      <c r="F34" s="87"/>
      <c r="G34" s="57"/>
      <c r="H34" s="66"/>
      <c r="I34" s="88"/>
      <c r="J34" s="65"/>
    </row>
    <row r="35" spans="1:10">
      <c r="A35" s="86"/>
      <c r="B35" s="57"/>
      <c r="C35" s="57"/>
      <c r="D35" s="57"/>
      <c r="E35" s="57"/>
      <c r="F35" s="57"/>
      <c r="G35" s="89"/>
      <c r="H35" s="90"/>
      <c r="I35" s="88"/>
      <c r="J35" s="65"/>
    </row>
    <row r="36" spans="1:10">
      <c r="A36" s="86"/>
      <c r="B36" s="57"/>
      <c r="C36" s="57"/>
      <c r="D36" s="57"/>
      <c r="E36" s="91"/>
      <c r="F36" s="57"/>
      <c r="G36" s="57"/>
      <c r="H36" s="92"/>
      <c r="I36" s="88"/>
      <c r="J36" s="65"/>
    </row>
    <row r="37" spans="1:10">
      <c r="A37" s="86"/>
      <c r="B37" s="57"/>
      <c r="C37" s="57"/>
      <c r="D37" s="57"/>
      <c r="E37" s="57"/>
      <c r="F37" s="57"/>
      <c r="G37" s="57"/>
      <c r="H37" s="90"/>
      <c r="I37" s="88"/>
      <c r="J37" s="65"/>
    </row>
    <row r="38" spans="1:10">
      <c r="A38" s="86"/>
      <c r="B38" s="57"/>
      <c r="C38" s="57"/>
      <c r="D38" s="93"/>
      <c r="E38" s="93"/>
      <c r="F38" s="93"/>
      <c r="G38" s="57"/>
      <c r="H38" s="92"/>
      <c r="I38" s="88"/>
      <c r="J38" s="65"/>
    </row>
    <row r="39" spans="1:10">
      <c r="A39" s="94"/>
      <c r="B39" s="57"/>
      <c r="C39" s="57"/>
      <c r="D39" s="57"/>
      <c r="E39" s="57"/>
      <c r="F39" s="57"/>
      <c r="G39" s="65"/>
      <c r="H39" s="57"/>
      <c r="I39" s="88"/>
      <c r="J39" s="65"/>
    </row>
    <row r="40" spans="1:10">
      <c r="A40" s="66"/>
      <c r="B40" s="95"/>
      <c r="C40" s="95"/>
      <c r="D40" s="95"/>
      <c r="E40" s="95"/>
      <c r="F40" s="57"/>
      <c r="G40" s="65"/>
      <c r="H40" s="57"/>
      <c r="I40" s="88"/>
      <c r="J40" s="65"/>
    </row>
    <row r="41" spans="1:10">
      <c r="A41" s="66"/>
      <c r="B41" s="57"/>
      <c r="C41" s="57"/>
      <c r="D41" s="57"/>
      <c r="E41" s="57"/>
      <c r="F41" s="57"/>
      <c r="G41" s="65"/>
      <c r="H41" s="96"/>
      <c r="I41" s="88"/>
      <c r="J41" s="65"/>
    </row>
    <row r="42" spans="1:10">
      <c r="A42" s="642" t="s">
        <v>157</v>
      </c>
      <c r="B42" s="643"/>
      <c r="C42" s="643"/>
      <c r="D42" s="643"/>
      <c r="E42" s="643"/>
      <c r="F42" s="643"/>
      <c r="G42" s="644"/>
      <c r="H42" s="329"/>
      <c r="I42" s="88"/>
      <c r="J42" s="65"/>
    </row>
    <row r="43" spans="1:10">
      <c r="A43" s="645" t="s">
        <v>118</v>
      </c>
      <c r="B43" s="645"/>
      <c r="C43" s="645"/>
      <c r="D43" s="645"/>
      <c r="E43" s="645"/>
      <c r="F43" s="645"/>
      <c r="G43" s="646"/>
      <c r="H43" s="329"/>
      <c r="I43" s="88"/>
      <c r="J43" s="65"/>
    </row>
    <row r="44" spans="1:10">
      <c r="A44" s="328" t="s">
        <v>119</v>
      </c>
      <c r="B44" s="64"/>
      <c r="C44" s="64"/>
      <c r="D44" s="64"/>
      <c r="E44" s="57"/>
      <c r="F44" s="57"/>
      <c r="G44" s="65"/>
      <c r="H44" s="329"/>
      <c r="I44" s="88"/>
      <c r="J44" s="65"/>
    </row>
    <row r="45" spans="1:10">
      <c r="A45" s="66" t="s">
        <v>120</v>
      </c>
      <c r="B45" s="57"/>
      <c r="C45" s="57"/>
      <c r="D45" s="57"/>
      <c r="E45" s="57"/>
      <c r="F45" s="57"/>
      <c r="G45" s="65"/>
      <c r="H45" s="329"/>
      <c r="I45" s="57"/>
      <c r="J45" s="65"/>
    </row>
    <row r="46" spans="1:10">
      <c r="A46" s="66" t="s">
        <v>121</v>
      </c>
      <c r="B46" s="57"/>
      <c r="C46" s="57"/>
      <c r="D46" s="57"/>
      <c r="E46" s="57"/>
      <c r="F46" s="57"/>
      <c r="G46" s="57"/>
      <c r="H46" s="66"/>
      <c r="I46" s="57"/>
      <c r="J46" s="65"/>
    </row>
    <row r="47" spans="1:10">
      <c r="A47" s="66" t="s">
        <v>158</v>
      </c>
      <c r="B47" s="57"/>
      <c r="C47" s="57"/>
      <c r="D47" s="57"/>
      <c r="E47" s="57"/>
      <c r="F47" s="57"/>
      <c r="G47" s="57"/>
      <c r="H47" s="66"/>
      <c r="I47" s="57"/>
      <c r="J47" s="65"/>
    </row>
    <row r="48" spans="1:10">
      <c r="A48" s="57" t="s">
        <v>159</v>
      </c>
      <c r="B48" s="57"/>
      <c r="C48" s="647" t="s">
        <v>160</v>
      </c>
      <c r="D48" s="647"/>
      <c r="E48" s="647"/>
      <c r="F48" s="647"/>
      <c r="G48" s="648"/>
      <c r="H48" s="66"/>
      <c r="I48" s="57"/>
      <c r="J48" s="65"/>
    </row>
    <row r="49" spans="1:10">
      <c r="A49" s="70"/>
      <c r="B49" s="70"/>
      <c r="C49" s="649" t="s">
        <v>161</v>
      </c>
      <c r="D49" s="649"/>
      <c r="E49" s="649"/>
      <c r="F49" s="649"/>
      <c r="G49" s="650"/>
      <c r="H49" s="69"/>
      <c r="I49" s="70"/>
      <c r="J49" s="71"/>
    </row>
    <row r="50" spans="1:10">
      <c r="A50" s="97" t="s">
        <v>22</v>
      </c>
      <c r="B50" s="57"/>
      <c r="C50" s="57"/>
      <c r="D50" s="57"/>
      <c r="E50" s="57"/>
      <c r="F50" s="57"/>
      <c r="G50" s="57"/>
      <c r="H50" s="57"/>
      <c r="I50" s="57"/>
      <c r="J50" s="65"/>
    </row>
    <row r="51" spans="1:10">
      <c r="A51" s="98" t="s">
        <v>162</v>
      </c>
      <c r="B51" s="57"/>
      <c r="C51" s="57"/>
      <c r="D51" s="57"/>
      <c r="E51" s="57"/>
      <c r="F51" s="57"/>
      <c r="G51" s="57"/>
      <c r="H51" s="57"/>
      <c r="I51" s="57"/>
      <c r="J51" s="65"/>
    </row>
    <row r="52" spans="1:10">
      <c r="A52" s="99" t="s">
        <v>163</v>
      </c>
      <c r="B52" s="57"/>
      <c r="C52" s="57"/>
      <c r="D52" s="57"/>
      <c r="E52" s="57"/>
      <c r="F52" s="57"/>
      <c r="G52" s="57"/>
      <c r="H52" s="57"/>
      <c r="I52" s="57"/>
      <c r="J52" s="65"/>
    </row>
    <row r="53" spans="1:10">
      <c r="A53" s="100" t="s">
        <v>164</v>
      </c>
      <c r="B53" s="57"/>
      <c r="C53" s="57"/>
      <c r="D53" s="57"/>
      <c r="E53" s="57"/>
      <c r="F53" s="57"/>
      <c r="G53" s="57"/>
      <c r="H53" s="57"/>
      <c r="I53" s="57"/>
      <c r="J53" s="65"/>
    </row>
    <row r="54" spans="1:10">
      <c r="A54" s="99" t="s">
        <v>23</v>
      </c>
      <c r="B54" s="57"/>
      <c r="C54" s="57"/>
      <c r="D54" s="57"/>
      <c r="E54" s="57"/>
      <c r="F54" s="57"/>
      <c r="G54" s="57"/>
      <c r="H54" s="57"/>
      <c r="I54" s="57"/>
      <c r="J54" s="65"/>
    </row>
    <row r="55" spans="1:10">
      <c r="A55" s="98" t="s">
        <v>165</v>
      </c>
      <c r="B55" s="57"/>
      <c r="C55" s="57"/>
      <c r="D55" s="57"/>
      <c r="E55" s="57"/>
      <c r="F55" s="57"/>
      <c r="G55" s="57"/>
      <c r="H55" s="57"/>
      <c r="I55" s="57"/>
      <c r="J55" s="65"/>
    </row>
    <row r="56" spans="1:10">
      <c r="A56" s="99" t="s">
        <v>166</v>
      </c>
      <c r="B56" s="57"/>
      <c r="C56" s="57"/>
      <c r="D56" s="57"/>
      <c r="E56" s="57"/>
      <c r="F56" s="57"/>
      <c r="G56" s="57"/>
      <c r="H56" s="57" t="s">
        <v>167</v>
      </c>
      <c r="I56" s="57"/>
      <c r="J56" s="65"/>
    </row>
    <row r="57" spans="1:10">
      <c r="A57" s="98" t="s">
        <v>168</v>
      </c>
      <c r="B57" s="57"/>
      <c r="C57" s="57"/>
      <c r="D57" s="57"/>
      <c r="E57" s="57"/>
      <c r="F57" s="57"/>
      <c r="G57" s="57"/>
      <c r="H57" s="57"/>
      <c r="I57" s="57"/>
      <c r="J57" s="65"/>
    </row>
    <row r="58" spans="1:10">
      <c r="A58" s="66"/>
      <c r="B58" s="57"/>
      <c r="C58" s="57"/>
      <c r="D58" s="57"/>
      <c r="E58" s="57"/>
      <c r="F58" s="57"/>
      <c r="G58" s="57"/>
      <c r="H58" s="57"/>
      <c r="I58" s="57"/>
      <c r="J58" s="65"/>
    </row>
    <row r="59" spans="1:10">
      <c r="A59" s="334"/>
      <c r="B59" s="57"/>
      <c r="C59" s="57"/>
      <c r="D59" s="57"/>
      <c r="E59" s="57"/>
      <c r="F59" s="57"/>
      <c r="G59" s="57"/>
      <c r="H59" s="329"/>
      <c r="I59" s="57"/>
      <c r="J59" s="65"/>
    </row>
    <row r="60" spans="1:10">
      <c r="A60" s="334"/>
      <c r="B60" s="57"/>
      <c r="C60" s="57"/>
      <c r="D60" s="57"/>
      <c r="E60" s="57"/>
      <c r="F60" s="57"/>
      <c r="G60" s="57"/>
      <c r="H60" s="57"/>
      <c r="I60" s="57"/>
      <c r="J60" s="65"/>
    </row>
    <row r="61" spans="1:10">
      <c r="A61" s="334"/>
      <c r="B61" s="57"/>
      <c r="C61" s="57"/>
      <c r="D61" s="57"/>
      <c r="E61" s="57"/>
      <c r="F61" s="57"/>
      <c r="G61" s="57"/>
      <c r="H61" s="57"/>
      <c r="I61" s="57"/>
      <c r="J61" s="65"/>
    </row>
    <row r="62" spans="1:10" ht="17.25" thickBot="1">
      <c r="A62" s="334"/>
      <c r="B62" s="57"/>
      <c r="C62" s="57"/>
      <c r="D62" s="57"/>
      <c r="E62" s="57"/>
      <c r="F62" s="57"/>
      <c r="G62" s="57"/>
      <c r="H62" s="57"/>
      <c r="I62" s="57"/>
      <c r="J62" s="65"/>
    </row>
    <row r="63" spans="1:10">
      <c r="A63" s="334"/>
      <c r="B63" s="57"/>
      <c r="C63" s="57"/>
      <c r="D63" s="57"/>
      <c r="E63" s="57"/>
      <c r="F63" s="57"/>
      <c r="G63" s="57"/>
      <c r="H63" s="651">
        <f ca="1">TODAY()</f>
        <v>42188</v>
      </c>
      <c r="I63" s="651"/>
      <c r="J63" s="65"/>
    </row>
    <row r="64" spans="1:10">
      <c r="A64" s="334"/>
      <c r="B64" s="57"/>
      <c r="C64" s="57"/>
      <c r="D64" s="70"/>
      <c r="E64" s="101"/>
      <c r="F64" s="101"/>
      <c r="G64" s="101"/>
      <c r="H64" s="57"/>
      <c r="I64" s="57"/>
      <c r="J64" s="65"/>
    </row>
    <row r="65" spans="1:10">
      <c r="A65" s="621" t="s">
        <v>169</v>
      </c>
      <c r="B65" s="622"/>
      <c r="C65" s="622"/>
      <c r="D65" s="622"/>
      <c r="E65" s="622"/>
      <c r="F65" s="622"/>
      <c r="G65" s="622"/>
      <c r="H65" s="622"/>
      <c r="I65" s="622"/>
      <c r="J65" s="623"/>
    </row>
  </sheetData>
  <mergeCells count="20">
    <mergeCell ref="E11:G11"/>
    <mergeCell ref="H11:J11"/>
    <mergeCell ref="A6:J6"/>
    <mergeCell ref="E8:G8"/>
    <mergeCell ref="H8:J8"/>
    <mergeCell ref="E9:G9"/>
    <mergeCell ref="H9:J9"/>
    <mergeCell ref="A65:J65"/>
    <mergeCell ref="E12:G12"/>
    <mergeCell ref="H12:J12"/>
    <mergeCell ref="H19:J19"/>
    <mergeCell ref="E21:G21"/>
    <mergeCell ref="E22:G22"/>
    <mergeCell ref="H28:H29"/>
    <mergeCell ref="I28:J29"/>
    <mergeCell ref="A42:G42"/>
    <mergeCell ref="A43:G43"/>
    <mergeCell ref="C48:G48"/>
    <mergeCell ref="C49:G49"/>
    <mergeCell ref="H63:I63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5"/>
  <sheetViews>
    <sheetView workbookViewId="0">
      <selection activeCell="F34" sqref="F34"/>
    </sheetView>
  </sheetViews>
  <sheetFormatPr defaultRowHeight="16.5"/>
  <cols>
    <col min="1" max="1" width="10.75" customWidth="1"/>
    <col min="5" max="5" width="5.125" customWidth="1"/>
    <col min="6" max="6" width="10" customWidth="1"/>
    <col min="7" max="7" width="16.125" customWidth="1"/>
    <col min="8" max="8" width="14.25" customWidth="1"/>
    <col min="9" max="9" width="11.25" customWidth="1"/>
    <col min="10" max="10" width="9.125" customWidth="1"/>
  </cols>
  <sheetData>
    <row r="1" spans="1:10">
      <c r="A1" s="329"/>
      <c r="B1" s="329"/>
      <c r="C1" s="329"/>
      <c r="D1" s="329"/>
      <c r="E1" s="329"/>
      <c r="F1" s="329"/>
      <c r="G1" s="330" t="s">
        <v>20</v>
      </c>
      <c r="H1" s="329"/>
      <c r="I1" s="329"/>
      <c r="J1" s="329"/>
    </row>
    <row r="2" spans="1:10" ht="20.25">
      <c r="A2" s="329"/>
      <c r="B2" s="56" t="s">
        <v>122</v>
      </c>
      <c r="C2" s="56"/>
      <c r="D2" s="56"/>
      <c r="E2" s="56"/>
      <c r="F2" s="56"/>
      <c r="G2" s="57"/>
      <c r="H2" s="329"/>
      <c r="I2" s="329"/>
      <c r="J2" s="329"/>
    </row>
    <row r="3" spans="1:10">
      <c r="A3" s="329"/>
      <c r="B3" s="58" t="s">
        <v>123</v>
      </c>
      <c r="C3" s="57"/>
      <c r="D3" s="57"/>
      <c r="E3" s="57"/>
      <c r="F3" s="57"/>
      <c r="G3" s="57"/>
      <c r="H3" s="329"/>
      <c r="I3" s="329"/>
      <c r="J3" s="329"/>
    </row>
    <row r="4" spans="1:10">
      <c r="A4" s="329"/>
      <c r="B4" s="330" t="s">
        <v>124</v>
      </c>
      <c r="C4" s="329"/>
      <c r="D4" s="329"/>
      <c r="E4" s="329"/>
      <c r="F4" s="329"/>
      <c r="G4" s="329"/>
      <c r="H4" s="329"/>
      <c r="I4" s="329"/>
      <c r="J4" s="329"/>
    </row>
    <row r="5" spans="1:10">
      <c r="A5" s="329"/>
      <c r="B5" s="330" t="s">
        <v>125</v>
      </c>
      <c r="C5" s="329"/>
      <c r="D5" s="329"/>
      <c r="E5" s="329"/>
      <c r="F5" s="329"/>
      <c r="G5" s="329"/>
      <c r="H5" s="329"/>
      <c r="I5" s="329"/>
      <c r="J5" s="329"/>
    </row>
    <row r="6" spans="1:10" ht="27">
      <c r="A6" s="658" t="s">
        <v>171</v>
      </c>
      <c r="B6" s="659"/>
      <c r="C6" s="659"/>
      <c r="D6" s="659"/>
      <c r="E6" s="659"/>
      <c r="F6" s="659"/>
      <c r="G6" s="659"/>
      <c r="H6" s="659"/>
      <c r="I6" s="659"/>
      <c r="J6" s="660"/>
    </row>
    <row r="7" spans="1:10">
      <c r="A7" s="59" t="s">
        <v>126</v>
      </c>
      <c r="B7" s="60"/>
      <c r="C7" s="60"/>
      <c r="D7" s="61"/>
      <c r="E7" s="59" t="s">
        <v>127</v>
      </c>
      <c r="F7" s="60"/>
      <c r="G7" s="60"/>
      <c r="H7" s="59" t="s">
        <v>128</v>
      </c>
      <c r="I7" s="60"/>
      <c r="J7" s="62"/>
    </row>
    <row r="8" spans="1:10">
      <c r="A8" s="63"/>
      <c r="B8" s="64"/>
      <c r="C8" s="64"/>
      <c r="D8" s="65"/>
      <c r="E8" s="652"/>
      <c r="F8" s="653"/>
      <c r="G8" s="654"/>
      <c r="H8" s="655"/>
      <c r="I8" s="656"/>
      <c r="J8" s="657"/>
    </row>
    <row r="9" spans="1:10">
      <c r="A9" s="66"/>
      <c r="B9" s="57"/>
      <c r="C9" s="57"/>
      <c r="D9" s="65"/>
      <c r="E9" s="624"/>
      <c r="F9" s="625"/>
      <c r="G9" s="626"/>
      <c r="H9" s="624"/>
      <c r="I9" s="625"/>
      <c r="J9" s="626"/>
    </row>
    <row r="10" spans="1:10">
      <c r="A10" s="66"/>
      <c r="B10" s="57"/>
      <c r="C10" s="57"/>
      <c r="D10" s="65"/>
      <c r="E10" s="67" t="s">
        <v>129</v>
      </c>
      <c r="F10" s="60"/>
      <c r="G10" s="61"/>
      <c r="H10" s="63" t="s">
        <v>130</v>
      </c>
      <c r="I10" s="64"/>
      <c r="J10" s="68"/>
    </row>
    <row r="11" spans="1:10">
      <c r="A11" s="66"/>
      <c r="B11" s="57"/>
      <c r="C11" s="57"/>
      <c r="D11" s="57"/>
      <c r="E11" s="652"/>
      <c r="F11" s="653"/>
      <c r="G11" s="654"/>
      <c r="H11" s="655"/>
      <c r="I11" s="656"/>
      <c r="J11" s="657"/>
    </row>
    <row r="12" spans="1:10">
      <c r="A12" s="66"/>
      <c r="B12" s="57"/>
      <c r="C12" s="57"/>
      <c r="D12" s="57"/>
      <c r="E12" s="624"/>
      <c r="F12" s="625"/>
      <c r="G12" s="626"/>
      <c r="H12" s="624"/>
      <c r="I12" s="625"/>
      <c r="J12" s="626"/>
    </row>
    <row r="13" spans="1:10">
      <c r="A13" s="69" t="s">
        <v>131</v>
      </c>
      <c r="B13" s="70"/>
      <c r="C13" s="70" t="s">
        <v>132</v>
      </c>
      <c r="D13" s="71"/>
      <c r="E13" s="59" t="s">
        <v>24</v>
      </c>
      <c r="F13" s="60"/>
      <c r="G13" s="62"/>
      <c r="H13" s="60" t="s">
        <v>25</v>
      </c>
      <c r="I13" s="60"/>
      <c r="J13" s="62"/>
    </row>
    <row r="14" spans="1:10">
      <c r="A14" s="59" t="s">
        <v>26</v>
      </c>
      <c r="B14" s="60"/>
      <c r="C14" s="60"/>
      <c r="D14" s="62"/>
      <c r="E14" s="72" t="s">
        <v>27</v>
      </c>
      <c r="F14" s="73"/>
      <c r="G14" s="74"/>
      <c r="H14" s="73" t="s">
        <v>28</v>
      </c>
      <c r="I14" s="73"/>
      <c r="J14" s="74"/>
    </row>
    <row r="15" spans="1:10">
      <c r="A15" s="66"/>
      <c r="B15" s="57"/>
      <c r="C15" s="57"/>
      <c r="D15" s="57"/>
      <c r="E15" s="66" t="s">
        <v>29</v>
      </c>
      <c r="F15" s="57"/>
      <c r="G15" s="65"/>
      <c r="H15" s="57" t="s">
        <v>29</v>
      </c>
      <c r="I15" s="57"/>
      <c r="J15" s="65"/>
    </row>
    <row r="16" spans="1:10">
      <c r="A16" s="75"/>
      <c r="B16" s="57"/>
      <c r="C16" s="57"/>
      <c r="D16" s="65"/>
      <c r="E16" s="66"/>
      <c r="F16" s="57"/>
      <c r="G16" s="65"/>
      <c r="H16" s="57"/>
      <c r="I16" s="57"/>
      <c r="J16" s="65"/>
    </row>
    <row r="17" spans="1:10">
      <c r="A17" s="75"/>
      <c r="B17" s="57"/>
      <c r="C17" s="57"/>
      <c r="D17" s="65"/>
      <c r="E17" s="66"/>
      <c r="F17" s="57"/>
      <c r="G17" s="65"/>
      <c r="H17" s="57"/>
      <c r="I17" s="57"/>
      <c r="J17" s="65"/>
    </row>
    <row r="18" spans="1:10">
      <c r="A18" s="66"/>
      <c r="B18" s="57"/>
      <c r="C18" s="57"/>
      <c r="D18" s="57"/>
      <c r="E18" s="69"/>
      <c r="F18" s="70"/>
      <c r="G18" s="71"/>
      <c r="H18" s="57"/>
      <c r="I18" s="57"/>
      <c r="J18" s="65"/>
    </row>
    <row r="19" spans="1:10">
      <c r="A19" s="66"/>
      <c r="B19" s="57"/>
      <c r="C19" s="57"/>
      <c r="D19" s="57"/>
      <c r="E19" s="59" t="s">
        <v>133</v>
      </c>
      <c r="F19" s="76"/>
      <c r="G19" s="61"/>
      <c r="H19" s="627" t="s">
        <v>134</v>
      </c>
      <c r="I19" s="628"/>
      <c r="J19" s="629"/>
    </row>
    <row r="20" spans="1:10">
      <c r="A20" s="69" t="s">
        <v>131</v>
      </c>
      <c r="B20" s="70"/>
      <c r="C20" s="70" t="s">
        <v>132</v>
      </c>
      <c r="D20" s="71"/>
      <c r="E20" s="66" t="s">
        <v>135</v>
      </c>
      <c r="F20" s="57"/>
      <c r="G20" s="77"/>
      <c r="H20" s="66" t="s">
        <v>136</v>
      </c>
      <c r="I20" s="57"/>
      <c r="J20" s="77"/>
    </row>
    <row r="21" spans="1:10">
      <c r="A21" s="59" t="s">
        <v>137</v>
      </c>
      <c r="B21" s="60"/>
      <c r="C21" s="76"/>
      <c r="D21" s="61"/>
      <c r="E21" s="630" t="s">
        <v>138</v>
      </c>
      <c r="F21" s="631"/>
      <c r="G21" s="632"/>
      <c r="H21" s="66" t="s">
        <v>139</v>
      </c>
      <c r="I21" s="57"/>
      <c r="J21" s="65"/>
    </row>
    <row r="22" spans="1:10">
      <c r="A22" s="66"/>
      <c r="B22" s="57"/>
      <c r="C22" s="57"/>
      <c r="D22" s="65"/>
      <c r="E22" s="633" t="s">
        <v>140</v>
      </c>
      <c r="F22" s="634"/>
      <c r="G22" s="635"/>
      <c r="H22" s="66" t="s">
        <v>141</v>
      </c>
      <c r="I22" s="57"/>
      <c r="J22" s="65"/>
    </row>
    <row r="23" spans="1:10">
      <c r="A23" s="66"/>
      <c r="B23" s="57"/>
      <c r="C23" s="57"/>
      <c r="D23" s="57"/>
      <c r="E23" s="59" t="s">
        <v>142</v>
      </c>
      <c r="F23" s="78"/>
      <c r="G23" s="78"/>
      <c r="H23" s="79" t="s">
        <v>143</v>
      </c>
      <c r="I23" s="80"/>
      <c r="J23" s="81"/>
    </row>
    <row r="24" spans="1:10">
      <c r="A24" s="66"/>
      <c r="B24" s="57"/>
      <c r="C24" s="57"/>
      <c r="D24" s="57"/>
      <c r="E24" s="82" t="s">
        <v>21</v>
      </c>
      <c r="F24" s="83"/>
      <c r="G24" s="84" t="s">
        <v>144</v>
      </c>
      <c r="H24" s="66" t="s">
        <v>145</v>
      </c>
      <c r="I24" s="57" t="s">
        <v>146</v>
      </c>
      <c r="J24" s="85"/>
    </row>
    <row r="25" spans="1:10">
      <c r="A25" s="66"/>
      <c r="B25" s="57"/>
      <c r="C25" s="57"/>
      <c r="D25" s="57"/>
      <c r="E25" s="66" t="s">
        <v>147</v>
      </c>
      <c r="F25" s="57"/>
      <c r="G25" s="57" t="s">
        <v>148</v>
      </c>
      <c r="H25" s="66" t="s">
        <v>149</v>
      </c>
      <c r="I25" s="57" t="s">
        <v>150</v>
      </c>
      <c r="J25" s="65"/>
    </row>
    <row r="26" spans="1:10">
      <c r="A26" s="66"/>
      <c r="B26" s="57"/>
      <c r="C26" s="57"/>
      <c r="D26" s="57"/>
      <c r="E26" s="66" t="s">
        <v>151</v>
      </c>
      <c r="F26" s="57"/>
      <c r="G26" s="57" t="s">
        <v>152</v>
      </c>
      <c r="H26" s="66" t="s">
        <v>153</v>
      </c>
      <c r="I26" s="329" t="s">
        <v>154</v>
      </c>
      <c r="J26" s="65"/>
    </row>
    <row r="27" spans="1:10">
      <c r="A27" s="69" t="s">
        <v>131</v>
      </c>
      <c r="B27" s="70"/>
      <c r="C27" s="70" t="s">
        <v>132</v>
      </c>
      <c r="D27" s="71"/>
      <c r="E27" s="69" t="s">
        <v>155</v>
      </c>
      <c r="F27" s="57"/>
      <c r="G27" s="57"/>
      <c r="H27" s="69" t="s">
        <v>156</v>
      </c>
      <c r="I27" s="57" t="s">
        <v>155</v>
      </c>
      <c r="J27" s="71"/>
    </row>
    <row r="28" spans="1:10">
      <c r="A28" s="59" t="s">
        <v>30</v>
      </c>
      <c r="B28" s="60"/>
      <c r="C28" s="60" t="s">
        <v>31</v>
      </c>
      <c r="D28" s="60"/>
      <c r="E28" s="60" t="s">
        <v>32</v>
      </c>
      <c r="F28" s="60"/>
      <c r="G28" s="60"/>
      <c r="H28" s="636" t="s">
        <v>33</v>
      </c>
      <c r="I28" s="638" t="s">
        <v>34</v>
      </c>
      <c r="J28" s="639"/>
    </row>
    <row r="29" spans="1:10">
      <c r="A29" s="331" t="s">
        <v>35</v>
      </c>
      <c r="B29" s="332"/>
      <c r="C29" s="333" t="s">
        <v>36</v>
      </c>
      <c r="D29" s="332"/>
      <c r="E29" s="333" t="s">
        <v>37</v>
      </c>
      <c r="F29" s="332"/>
      <c r="G29" s="332"/>
      <c r="H29" s="637"/>
      <c r="I29" s="640"/>
      <c r="J29" s="641"/>
    </row>
    <row r="30" spans="1:10">
      <c r="A30" s="66"/>
      <c r="B30" s="57"/>
      <c r="C30" s="57"/>
      <c r="D30" s="57"/>
      <c r="E30" s="57"/>
      <c r="F30" s="57"/>
      <c r="G30" s="57"/>
      <c r="H30" s="66"/>
      <c r="I30" s="57"/>
      <c r="J30" s="65"/>
    </row>
    <row r="31" spans="1:10">
      <c r="A31" s="66"/>
      <c r="B31" s="57"/>
      <c r="C31" s="57"/>
      <c r="D31" s="57"/>
      <c r="E31" s="57"/>
      <c r="F31" s="57"/>
      <c r="G31" s="57"/>
      <c r="H31" s="66"/>
      <c r="I31" s="57"/>
      <c r="J31" s="65"/>
    </row>
    <row r="32" spans="1:10">
      <c r="A32" s="66"/>
      <c r="B32" s="57"/>
      <c r="C32" s="57"/>
      <c r="D32" s="57"/>
      <c r="E32" s="57"/>
      <c r="F32" s="57"/>
      <c r="G32" s="57"/>
      <c r="H32" s="66"/>
      <c r="I32" s="57"/>
      <c r="J32" s="65"/>
    </row>
    <row r="33" spans="1:10">
      <c r="A33" s="86"/>
      <c r="B33" s="57"/>
      <c r="C33" s="57"/>
      <c r="D33" s="87"/>
      <c r="E33" s="87"/>
      <c r="F33" s="87"/>
      <c r="G33" s="57"/>
      <c r="H33" s="66"/>
      <c r="I33" s="88"/>
      <c r="J33" s="65"/>
    </row>
    <row r="34" spans="1:10">
      <c r="A34" s="86"/>
      <c r="B34" s="57"/>
      <c r="C34" s="57"/>
      <c r="D34" s="87"/>
      <c r="E34" s="87"/>
      <c r="F34" s="87"/>
      <c r="G34" s="57"/>
      <c r="H34" s="66"/>
      <c r="I34" s="88"/>
      <c r="J34" s="65"/>
    </row>
    <row r="35" spans="1:10">
      <c r="A35" s="86"/>
      <c r="B35" s="57"/>
      <c r="C35" s="57"/>
      <c r="D35" s="57"/>
      <c r="E35" s="57"/>
      <c r="F35" s="57"/>
      <c r="G35" s="89"/>
      <c r="H35" s="90"/>
      <c r="I35" s="88"/>
      <c r="J35" s="65"/>
    </row>
    <row r="36" spans="1:10">
      <c r="A36" s="86"/>
      <c r="B36" s="57"/>
      <c r="C36" s="57"/>
      <c r="D36" s="57"/>
      <c r="E36" s="91"/>
      <c r="F36" s="57"/>
      <c r="G36" s="57"/>
      <c r="H36" s="92"/>
      <c r="I36" s="88"/>
      <c r="J36" s="65"/>
    </row>
    <row r="37" spans="1:10">
      <c r="A37" s="86"/>
      <c r="B37" s="57"/>
      <c r="C37" s="57"/>
      <c r="D37" s="57"/>
      <c r="E37" s="57"/>
      <c r="F37" s="57"/>
      <c r="G37" s="57"/>
      <c r="H37" s="90"/>
      <c r="I37" s="88"/>
      <c r="J37" s="65"/>
    </row>
    <row r="38" spans="1:10">
      <c r="A38" s="86"/>
      <c r="B38" s="57"/>
      <c r="C38" s="57"/>
      <c r="D38" s="93"/>
      <c r="E38" s="93"/>
      <c r="F38" s="93"/>
      <c r="G38" s="57"/>
      <c r="H38" s="92"/>
      <c r="I38" s="88"/>
      <c r="J38" s="65"/>
    </row>
    <row r="39" spans="1:10">
      <c r="A39" s="94"/>
      <c r="B39" s="57"/>
      <c r="C39" s="57"/>
      <c r="D39" s="57"/>
      <c r="E39" s="57"/>
      <c r="F39" s="57"/>
      <c r="G39" s="65"/>
      <c r="H39" s="57"/>
      <c r="I39" s="88"/>
      <c r="J39" s="65"/>
    </row>
    <row r="40" spans="1:10">
      <c r="A40" s="66"/>
      <c r="B40" s="95"/>
      <c r="C40" s="95"/>
      <c r="D40" s="95"/>
      <c r="E40" s="95"/>
      <c r="F40" s="57"/>
      <c r="G40" s="65"/>
      <c r="H40" s="57"/>
      <c r="I40" s="88"/>
      <c r="J40" s="65"/>
    </row>
    <row r="41" spans="1:10">
      <c r="A41" s="66"/>
      <c r="B41" s="57"/>
      <c r="C41" s="57"/>
      <c r="D41" s="57"/>
      <c r="E41" s="57"/>
      <c r="F41" s="57"/>
      <c r="G41" s="65"/>
      <c r="H41" s="96"/>
      <c r="I41" s="88"/>
      <c r="J41" s="65"/>
    </row>
    <row r="42" spans="1:10">
      <c r="A42" s="642" t="s">
        <v>157</v>
      </c>
      <c r="B42" s="643"/>
      <c r="C42" s="643"/>
      <c r="D42" s="643"/>
      <c r="E42" s="643"/>
      <c r="F42" s="643"/>
      <c r="G42" s="644"/>
      <c r="H42" s="329"/>
      <c r="I42" s="88"/>
      <c r="J42" s="65"/>
    </row>
    <row r="43" spans="1:10">
      <c r="A43" s="645" t="s">
        <v>118</v>
      </c>
      <c r="B43" s="645"/>
      <c r="C43" s="645"/>
      <c r="D43" s="645"/>
      <c r="E43" s="645"/>
      <c r="F43" s="645"/>
      <c r="G43" s="646"/>
      <c r="H43" s="329"/>
      <c r="I43" s="88"/>
      <c r="J43" s="65"/>
    </row>
    <row r="44" spans="1:10">
      <c r="A44" s="328" t="s">
        <v>119</v>
      </c>
      <c r="B44" s="64"/>
      <c r="C44" s="64"/>
      <c r="D44" s="64"/>
      <c r="E44" s="57"/>
      <c r="F44" s="57"/>
      <c r="G44" s="65"/>
      <c r="H44" s="329"/>
      <c r="I44" s="88"/>
      <c r="J44" s="65"/>
    </row>
    <row r="45" spans="1:10">
      <c r="A45" s="66" t="s">
        <v>120</v>
      </c>
      <c r="B45" s="57"/>
      <c r="C45" s="57"/>
      <c r="D45" s="57"/>
      <c r="E45" s="57"/>
      <c r="F45" s="57"/>
      <c r="G45" s="65"/>
      <c r="H45" s="329"/>
      <c r="I45" s="57"/>
      <c r="J45" s="65"/>
    </row>
    <row r="46" spans="1:10">
      <c r="A46" s="66" t="s">
        <v>121</v>
      </c>
      <c r="B46" s="57"/>
      <c r="C46" s="57"/>
      <c r="D46" s="57"/>
      <c r="E46" s="57"/>
      <c r="F46" s="57"/>
      <c r="G46" s="57"/>
      <c r="H46" s="66"/>
      <c r="I46" s="57"/>
      <c r="J46" s="65"/>
    </row>
    <row r="47" spans="1:10">
      <c r="A47" s="66" t="s">
        <v>158</v>
      </c>
      <c r="B47" s="57"/>
      <c r="C47" s="57"/>
      <c r="D47" s="57"/>
      <c r="E47" s="57"/>
      <c r="F47" s="57"/>
      <c r="G47" s="57"/>
      <c r="H47" s="66"/>
      <c r="I47" s="57"/>
      <c r="J47" s="65"/>
    </row>
    <row r="48" spans="1:10">
      <c r="A48" s="57" t="s">
        <v>159</v>
      </c>
      <c r="B48" s="57"/>
      <c r="C48" s="647" t="s">
        <v>160</v>
      </c>
      <c r="D48" s="647"/>
      <c r="E48" s="647"/>
      <c r="F48" s="647"/>
      <c r="G48" s="648"/>
      <c r="H48" s="66"/>
      <c r="I48" s="57"/>
      <c r="J48" s="65"/>
    </row>
    <row r="49" spans="1:10">
      <c r="A49" s="70"/>
      <c r="B49" s="70"/>
      <c r="C49" s="649" t="s">
        <v>161</v>
      </c>
      <c r="D49" s="649"/>
      <c r="E49" s="649"/>
      <c r="F49" s="649"/>
      <c r="G49" s="650"/>
      <c r="H49" s="69"/>
      <c r="I49" s="70"/>
      <c r="J49" s="71"/>
    </row>
    <row r="50" spans="1:10">
      <c r="A50" s="97" t="s">
        <v>22</v>
      </c>
      <c r="B50" s="57"/>
      <c r="C50" s="57"/>
      <c r="D50" s="57"/>
      <c r="E50" s="57"/>
      <c r="F50" s="57"/>
      <c r="G50" s="57"/>
      <c r="H50" s="57"/>
      <c r="I50" s="57"/>
      <c r="J50" s="65"/>
    </row>
    <row r="51" spans="1:10">
      <c r="A51" s="98" t="s">
        <v>162</v>
      </c>
      <c r="B51" s="57"/>
      <c r="C51" s="57"/>
      <c r="D51" s="57"/>
      <c r="E51" s="57"/>
      <c r="F51" s="57"/>
      <c r="G51" s="57"/>
      <c r="H51" s="57"/>
      <c r="I51" s="57"/>
      <c r="J51" s="65"/>
    </row>
    <row r="52" spans="1:10">
      <c r="A52" s="99" t="s">
        <v>163</v>
      </c>
      <c r="B52" s="57"/>
      <c r="C52" s="57"/>
      <c r="D52" s="57"/>
      <c r="E52" s="57"/>
      <c r="F52" s="57"/>
      <c r="G52" s="57"/>
      <c r="H52" s="57"/>
      <c r="I52" s="57"/>
      <c r="J52" s="65"/>
    </row>
    <row r="53" spans="1:10">
      <c r="A53" s="100" t="s">
        <v>164</v>
      </c>
      <c r="B53" s="57"/>
      <c r="C53" s="57"/>
      <c r="D53" s="57"/>
      <c r="E53" s="57"/>
      <c r="F53" s="57"/>
      <c r="G53" s="57"/>
      <c r="H53" s="57"/>
      <c r="I53" s="57"/>
      <c r="J53" s="65"/>
    </row>
    <row r="54" spans="1:10">
      <c r="A54" s="99" t="s">
        <v>23</v>
      </c>
      <c r="B54" s="57"/>
      <c r="C54" s="57"/>
      <c r="D54" s="57"/>
      <c r="E54" s="57"/>
      <c r="F54" s="57"/>
      <c r="G54" s="57"/>
      <c r="H54" s="57"/>
      <c r="I54" s="57"/>
      <c r="J54" s="65"/>
    </row>
    <row r="55" spans="1:10">
      <c r="A55" s="98" t="s">
        <v>165</v>
      </c>
      <c r="B55" s="57"/>
      <c r="C55" s="57"/>
      <c r="D55" s="57"/>
      <c r="E55" s="57"/>
      <c r="F55" s="57"/>
      <c r="G55" s="57"/>
      <c r="H55" s="57"/>
      <c r="I55" s="57"/>
      <c r="J55" s="65"/>
    </row>
    <row r="56" spans="1:10">
      <c r="A56" s="99" t="s">
        <v>166</v>
      </c>
      <c r="B56" s="57"/>
      <c r="C56" s="57"/>
      <c r="D56" s="57"/>
      <c r="E56" s="57"/>
      <c r="F56" s="57"/>
      <c r="G56" s="57"/>
      <c r="H56" s="57" t="s">
        <v>167</v>
      </c>
      <c r="I56" s="57"/>
      <c r="J56" s="65"/>
    </row>
    <row r="57" spans="1:10">
      <c r="A57" s="98" t="s">
        <v>168</v>
      </c>
      <c r="B57" s="57"/>
      <c r="C57" s="57"/>
      <c r="D57" s="57"/>
      <c r="E57" s="57"/>
      <c r="F57" s="57"/>
      <c r="G57" s="57"/>
      <c r="H57" s="57"/>
      <c r="I57" s="57"/>
      <c r="J57" s="65"/>
    </row>
    <row r="58" spans="1:10">
      <c r="A58" s="66"/>
      <c r="B58" s="57"/>
      <c r="C58" s="57"/>
      <c r="D58" s="57"/>
      <c r="E58" s="57"/>
      <c r="F58" s="57"/>
      <c r="G58" s="57"/>
      <c r="H58" s="57"/>
      <c r="I58" s="57"/>
      <c r="J58" s="65"/>
    </row>
    <row r="59" spans="1:10">
      <c r="A59" s="334"/>
      <c r="B59" s="57"/>
      <c r="C59" s="57"/>
      <c r="D59" s="57"/>
      <c r="E59" s="57"/>
      <c r="F59" s="57"/>
      <c r="G59" s="57"/>
      <c r="H59" s="329"/>
      <c r="I59" s="57"/>
      <c r="J59" s="65"/>
    </row>
    <row r="60" spans="1:10">
      <c r="A60" s="334"/>
      <c r="B60" s="57"/>
      <c r="C60" s="57"/>
      <c r="D60" s="57"/>
      <c r="E60" s="57"/>
      <c r="F60" s="57"/>
      <c r="G60" s="57"/>
      <c r="H60" s="57"/>
      <c r="I60" s="57"/>
      <c r="J60" s="65"/>
    </row>
    <row r="61" spans="1:10">
      <c r="A61" s="334"/>
      <c r="B61" s="57"/>
      <c r="C61" s="57"/>
      <c r="D61" s="57"/>
      <c r="E61" s="57"/>
      <c r="F61" s="57"/>
      <c r="G61" s="57"/>
      <c r="H61" s="57"/>
      <c r="I61" s="57"/>
      <c r="J61" s="65"/>
    </row>
    <row r="62" spans="1:10" ht="17.25" thickBot="1">
      <c r="A62" s="334"/>
      <c r="B62" s="57"/>
      <c r="C62" s="57"/>
      <c r="D62" s="57"/>
      <c r="E62" s="57"/>
      <c r="F62" s="57"/>
      <c r="G62" s="57"/>
      <c r="H62" s="57"/>
      <c r="I62" s="57"/>
      <c r="J62" s="65"/>
    </row>
    <row r="63" spans="1:10">
      <c r="A63" s="334"/>
      <c r="B63" s="57"/>
      <c r="C63" s="57"/>
      <c r="D63" s="57"/>
      <c r="E63" s="57"/>
      <c r="F63" s="57"/>
      <c r="G63" s="57"/>
      <c r="H63" s="651">
        <f ca="1">TODAY()</f>
        <v>42188</v>
      </c>
      <c r="I63" s="651"/>
      <c r="J63" s="65"/>
    </row>
    <row r="64" spans="1:10">
      <c r="A64" s="334"/>
      <c r="B64" s="57"/>
      <c r="C64" s="57"/>
      <c r="D64" s="70"/>
      <c r="E64" s="101"/>
      <c r="F64" s="101"/>
      <c r="G64" s="101"/>
      <c r="H64" s="57"/>
      <c r="I64" s="57"/>
      <c r="J64" s="65"/>
    </row>
    <row r="65" spans="1:10">
      <c r="A65" s="621" t="s">
        <v>169</v>
      </c>
      <c r="B65" s="622"/>
      <c r="C65" s="622"/>
      <c r="D65" s="622"/>
      <c r="E65" s="622"/>
      <c r="F65" s="622"/>
      <c r="G65" s="622"/>
      <c r="H65" s="622"/>
      <c r="I65" s="622"/>
      <c r="J65" s="623"/>
    </row>
  </sheetData>
  <mergeCells count="20">
    <mergeCell ref="E11:G11"/>
    <mergeCell ref="H11:J11"/>
    <mergeCell ref="A6:J6"/>
    <mergeCell ref="E8:G8"/>
    <mergeCell ref="H8:J8"/>
    <mergeCell ref="E9:G9"/>
    <mergeCell ref="H9:J9"/>
    <mergeCell ref="A65:J65"/>
    <mergeCell ref="E12:G12"/>
    <mergeCell ref="H12:J12"/>
    <mergeCell ref="H19:J19"/>
    <mergeCell ref="E21:G21"/>
    <mergeCell ref="E22:G22"/>
    <mergeCell ref="H28:H29"/>
    <mergeCell ref="I28:J29"/>
    <mergeCell ref="A42:G42"/>
    <mergeCell ref="A43:G43"/>
    <mergeCell ref="C48:G48"/>
    <mergeCell ref="C49:G49"/>
    <mergeCell ref="H63:I63"/>
  </mergeCells>
  <phoneticPr fontId="2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2</vt:i4>
      </vt:variant>
    </vt:vector>
  </HeadingPairs>
  <TitlesOfParts>
    <vt:vector size="11" baseType="lpstr">
      <vt:lpstr>INDEX</vt:lpstr>
      <vt:lpstr>CHINA</vt:lpstr>
      <vt:lpstr>TAIWAN</vt:lpstr>
      <vt:lpstr>JAPAN &amp; KOREA</vt:lpstr>
      <vt:lpstr>S.E. ASIA</vt:lpstr>
      <vt:lpstr>INDIA </vt:lpstr>
      <vt:lpstr> MIDDLE EAST</vt:lpstr>
      <vt:lpstr>BOOKING FORM</vt:lpstr>
      <vt:lpstr>BOOKING FORM-Nomination</vt:lpstr>
      <vt:lpstr>INDEX!Print_Area</vt:lpstr>
      <vt:lpstr>'INDIA '!Print_Area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Winsmart Int'l Shipping Ltd.</cp:lastModifiedBy>
  <cp:lastPrinted>2015-03-19T07:20:50Z</cp:lastPrinted>
  <dcterms:created xsi:type="dcterms:W3CDTF">2011-09-23T06:08:34Z</dcterms:created>
  <dcterms:modified xsi:type="dcterms:W3CDTF">2015-07-03T04:26:21Z</dcterms:modified>
</cp:coreProperties>
</file>